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147801\Documents\"/>
    </mc:Choice>
  </mc:AlternateContent>
  <xr:revisionPtr revIDLastSave="0" documentId="8_{845E9812-1E65-4661-A91D-86116EDF29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2" i="1" l="1"/>
  <c r="H144" i="1" l="1"/>
  <c r="L144" i="1"/>
  <c r="J144" i="1"/>
  <c r="F144" i="1"/>
  <c r="D144" i="1"/>
  <c r="G157" i="1"/>
  <c r="F157" i="1"/>
  <c r="E157" i="1"/>
  <c r="D157" i="1"/>
  <c r="O60" i="1" l="1"/>
  <c r="O57" i="1"/>
  <c r="O58" i="1" s="1"/>
  <c r="O47" i="1"/>
  <c r="O52" i="1" s="1"/>
  <c r="L56" i="1"/>
  <c r="L58" i="1" s="1"/>
  <c r="L62" i="1" s="1"/>
  <c r="L52" i="1"/>
  <c r="I58" i="1"/>
  <c r="I62" i="1" s="1"/>
  <c r="I52" i="1"/>
  <c r="F58" i="1"/>
  <c r="F62" i="1" s="1"/>
  <c r="F52" i="1"/>
  <c r="C58" i="1"/>
  <c r="C62" i="1" s="1"/>
  <c r="C52" i="1"/>
  <c r="O62" i="1" l="1"/>
  <c r="O64" i="1" s="1"/>
  <c r="L64" i="1"/>
  <c r="C64" i="1"/>
  <c r="I64" i="1"/>
  <c r="F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Mandy Wilson</author>
  </authors>
  <commentList>
    <comment ref="C151" authorId="0" shapeId="0" xr:uid="{FB15B5A9-650D-46A9-9FDB-B5FE69BF6EE9}">
      <text>
        <r>
          <rPr>
            <b/>
            <sz val="9"/>
            <color indexed="81"/>
            <rFont val="Tahoma"/>
            <family val="2"/>
          </rPr>
          <t>Mandy Wilson:</t>
        </r>
        <r>
          <rPr>
            <sz val="9"/>
            <color indexed="81"/>
            <rFont val="Tahoma"/>
            <family val="2"/>
          </rPr>
          <t xml:space="preserve">
Previous finance system, no data availble.</t>
        </r>
      </text>
    </comment>
    <comment ref="C157" authorId="0" shapeId="0" xr:uid="{EBDCA926-5114-408C-BC61-6B54169F0236}">
      <text>
        <r>
          <rPr>
            <b/>
            <sz val="9"/>
            <color indexed="81"/>
            <rFont val="Tahoma"/>
            <family val="2"/>
          </rPr>
          <t>Mandy Wilson:</t>
        </r>
        <r>
          <rPr>
            <sz val="9"/>
            <color indexed="81"/>
            <rFont val="Tahoma"/>
            <family val="2"/>
          </rPr>
          <t xml:space="preserve">
Previous sytem, no data available</t>
        </r>
      </text>
    </comment>
  </commentList>
</comments>
</file>

<file path=xl/sharedStrings.xml><?xml version="1.0" encoding="utf-8"?>
<sst xmlns="http://schemas.openxmlformats.org/spreadsheetml/2006/main" count="587" uniqueCount="128">
  <si>
    <t>2018/19</t>
  </si>
  <si>
    <t>2019/20</t>
  </si>
  <si>
    <t>2020/21</t>
  </si>
  <si>
    <t>Number of managed practices</t>
  </si>
  <si>
    <t>Practice name</t>
  </si>
  <si>
    <t>Date became managed</t>
  </si>
  <si>
    <t>Date ceased to be managed</t>
  </si>
  <si>
    <t>Practice</t>
  </si>
  <si>
    <t>Start Date</t>
  </si>
  <si>
    <t>Budget</t>
  </si>
  <si>
    <t>GMS Contract</t>
  </si>
  <si>
    <t>Recurrent Funding</t>
  </si>
  <si>
    <t>Income</t>
  </si>
  <si>
    <t>Total Funding</t>
  </si>
  <si>
    <t>Pay</t>
  </si>
  <si>
    <t>Locums</t>
  </si>
  <si>
    <t>Agency Locums</t>
  </si>
  <si>
    <t>Salaried GP's</t>
  </si>
  <si>
    <t>Other Pay</t>
  </si>
  <si>
    <t>Total Pay</t>
  </si>
  <si>
    <t>Total Non Pay</t>
  </si>
  <si>
    <t>Total Expenditure</t>
  </si>
  <si>
    <t>Variance</t>
  </si>
  <si>
    <t>Practice 1</t>
  </si>
  <si>
    <t>Practice 2</t>
  </si>
  <si>
    <t>Practice 3</t>
  </si>
  <si>
    <t>Core Services</t>
  </si>
  <si>
    <t>Additonal services (as defined in standard GMS contract 2004)</t>
  </si>
  <si>
    <t>Role</t>
  </si>
  <si>
    <t>Number of sessional Locum GPs</t>
  </si>
  <si>
    <t>Total spend (£) on sessional locum GP employment</t>
  </si>
  <si>
    <t>Practice Name</t>
  </si>
  <si>
    <t>Job type</t>
  </si>
  <si>
    <t>GPs directly employed by the healthboard</t>
  </si>
  <si>
    <t>WTE</t>
  </si>
  <si>
    <t xml:space="preserve">Headcount </t>
  </si>
  <si>
    <t>Headcount</t>
  </si>
  <si>
    <t>Mangaged practice 1</t>
  </si>
  <si>
    <t>Number of sessions when the practice was operating without a qualified GP or Advanced Nurse Practitioner</t>
  </si>
  <si>
    <t xml:space="preserve"> </t>
  </si>
  <si>
    <t xml:space="preserve">1) The total number of patients registered with a GP practice in the LHB area, as at 31 March for each given year.  </t>
  </si>
  <si>
    <t>Number of patients</t>
  </si>
  <si>
    <t>2021/22</t>
  </si>
  <si>
    <t>2022/23</t>
  </si>
  <si>
    <t>2) The total number of GP contracts handed back to the LHB in each given year.</t>
  </si>
  <si>
    <t>Number of contracts handed back</t>
  </si>
  <si>
    <t>Number of patients registered</t>
  </si>
  <si>
    <t>3) The number of registered patients at each practice at the time the contract was handed back to the LHB.</t>
  </si>
  <si>
    <t xml:space="preserve">Total: </t>
  </si>
  <si>
    <t>4) The number of managed practices in your LHB area, including any that ceased to be managed during the given year</t>
  </si>
  <si>
    <t>5) The number of registered patients at each managed practice in your LHB area when it became managed.</t>
  </si>
  <si>
    <t>6)	Per managed practice, the budget allocation and spend (including variance) on GMS contract.</t>
  </si>
  <si>
    <t>7)	The services provided by each managed practice within your Health Board area, broken down by:
a)	Core services
b)	Additional services (as defined in the standard GMS Contract 2004)
c)	Directed Enhanced Services
d)	Local Enhanced Services.</t>
  </si>
  <si>
    <t>8)Per managed practice, the number of staff (by WTE) employed, broken down by job type</t>
  </si>
  <si>
    <t>10)	The total number of GPs engaged on a sessional locum basis per managed practice during the time period (broken down by headcount and WTE)</t>
  </si>
  <si>
    <t>11)	The total spending on sessional locum GP employment per managed practice during the time period</t>
  </si>
  <si>
    <t xml:space="preserve">12)	Per managed practice, the number of sessions  when the practice was operating without a qualified GP or advanced nurse practitioner (a session usually is defined as 4 hours 10 minutes)  </t>
  </si>
  <si>
    <t>9)	The total number of GPs directly employed by the LHB, and the number of these deployed in each managed practice during the time period (broken down by headcount and WTE)</t>
  </si>
  <si>
    <t>N/A</t>
  </si>
  <si>
    <t>Salaried GP</t>
  </si>
  <si>
    <t>Practice manager</t>
  </si>
  <si>
    <t>Registered Nurse</t>
  </si>
  <si>
    <t>Unregisterd Nurse</t>
  </si>
  <si>
    <t>Pharmacist</t>
  </si>
  <si>
    <t>Admin staff</t>
  </si>
  <si>
    <t>information not available</t>
  </si>
  <si>
    <t>Cervical Screening</t>
  </si>
  <si>
    <t>Contraceptive Services  (LARC) see separate tab</t>
  </si>
  <si>
    <t>Vaccinations &amp; Immunisations (Non Childhood)</t>
  </si>
  <si>
    <t>Childhood Vaccinations &amp; immunisations</t>
  </si>
  <si>
    <t>Child Health Surveillance</t>
  </si>
  <si>
    <t>Maternity Services</t>
  </si>
  <si>
    <t>Minor Surgery</t>
  </si>
  <si>
    <t>Yes</t>
  </si>
  <si>
    <t>Childhood Immunisations</t>
  </si>
  <si>
    <t>Influenza for those 65 and over and others at risk groups (2-3 year olds)</t>
  </si>
  <si>
    <t>Extended Minor surgery</t>
  </si>
  <si>
    <t>Care of People with Learning Disabilities</t>
  </si>
  <si>
    <t xml:space="preserve">Care of People with Mental Illness </t>
  </si>
  <si>
    <t>Diabetes - Gateway Model (commenced November 2017)</t>
  </si>
  <si>
    <t xml:space="preserve">Warfarin </t>
  </si>
  <si>
    <t>Anti Coagulation (INR) Monitoring</t>
  </si>
  <si>
    <t xml:space="preserve">Shingles Catch-Up Programme </t>
  </si>
  <si>
    <t>19/20</t>
  </si>
  <si>
    <t>20/21</t>
  </si>
  <si>
    <t>22/23</t>
  </si>
  <si>
    <t>21/22</t>
  </si>
  <si>
    <t>Direct Services (as defined in standard GMS contract 2004)</t>
  </si>
  <si>
    <t>National Enhanced Services (as defined in standard GMS contract 2004)</t>
  </si>
  <si>
    <t>Services to patients who are drug/alcohol misusers</t>
  </si>
  <si>
    <t>Childhood Seasonal Flu (2012/2013) 2 &amp; 3 Year olds</t>
  </si>
  <si>
    <t>Childhood Seasonal Flu (2012/2013)  Year 7 age</t>
  </si>
  <si>
    <t>Near Patient Testing</t>
  </si>
  <si>
    <t>Hep B Vaccination  Unscheduled Adults and Children</t>
  </si>
  <si>
    <t>Local Enhanced Services (as defined in standard GMS contract 2004)</t>
  </si>
  <si>
    <t xml:space="preserve">Shared Care </t>
  </si>
  <si>
    <t>Gonadorelins/Zoladex</t>
  </si>
  <si>
    <t>Immunisations during outbreaks (MMR)</t>
  </si>
  <si>
    <t>Care Homes</t>
  </si>
  <si>
    <t>Care of Homeless Patients</t>
  </si>
  <si>
    <t xml:space="preserve">Hep B Vaccination of At-Risk Groups </t>
  </si>
  <si>
    <t>Complex Wound SLA (1st November 2017 - 31st March 2018)</t>
  </si>
  <si>
    <t>Simple Wounds LES</t>
  </si>
  <si>
    <t>Men C Catch-up for University</t>
  </si>
  <si>
    <t>DOAC (Direct Oral Anti Cogulants)</t>
  </si>
  <si>
    <t>No</t>
  </si>
  <si>
    <t xml:space="preserve">Diabetes  </t>
  </si>
  <si>
    <t>Asylum seekers/refugees</t>
  </si>
  <si>
    <t>Larc Depo-provera</t>
  </si>
  <si>
    <t>Larc Nexplanon</t>
  </si>
  <si>
    <t>Larc IUCD</t>
  </si>
  <si>
    <t>Syrian refugees</t>
  </si>
  <si>
    <t>Pertusis</t>
  </si>
  <si>
    <t xml:space="preserve">Care Homes </t>
  </si>
  <si>
    <t xml:space="preserve">influenza  </t>
  </si>
  <si>
    <t>Pneumococcal</t>
  </si>
  <si>
    <t>Ukraine refugees</t>
  </si>
  <si>
    <t>Unscheduled immunisations</t>
  </si>
  <si>
    <t>Non-routine Immunisations</t>
  </si>
  <si>
    <t>Rotavirus</t>
  </si>
  <si>
    <t>Meningitis</t>
  </si>
  <si>
    <t>Hep B Vaccination of at risk groups</t>
  </si>
  <si>
    <t>Polio Catch up</t>
  </si>
  <si>
    <t>Transgender HRT</t>
  </si>
  <si>
    <t>*information not available</t>
  </si>
  <si>
    <t>*WTE information not held only headcount and invoice amount</t>
  </si>
  <si>
    <t>*Due to a change in finance systems and reporting the breakdown is not available for 2018/19</t>
  </si>
  <si>
    <t>Extended Minor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</si>
</sst>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\(#,##0\)"/>
    <numFmt numFmtId="165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10" xfId="0" applyFont="1" applyBorder="1"/>
    <xf numFmtId="0" fontId="3" fillId="2" borderId="3" xfId="0" applyFont="1" applyFill="1" applyBorder="1"/>
    <xf numFmtId="0" fontId="3" fillId="0" borderId="12" xfId="0" applyFont="1" applyBorder="1"/>
    <xf numFmtId="0" fontId="3" fillId="2" borderId="1" xfId="0" applyFont="1" applyFill="1" applyBorder="1"/>
    <xf numFmtId="164" fontId="3" fillId="0" borderId="11" xfId="0" applyNumberFormat="1" applyFont="1" applyBorder="1"/>
    <xf numFmtId="165" fontId="3" fillId="0" borderId="12" xfId="1" applyNumberFormat="1" applyFont="1" applyFill="1" applyBorder="1"/>
    <xf numFmtId="164" fontId="3" fillId="0" borderId="12" xfId="0" applyNumberFormat="1" applyFont="1" applyBorder="1"/>
    <xf numFmtId="0" fontId="2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165" fontId="3" fillId="0" borderId="0" xfId="1" applyNumberFormat="1" applyFont="1" applyFill="1" applyBorder="1"/>
    <xf numFmtId="165" fontId="3" fillId="0" borderId="0" xfId="0" applyNumberFormat="1" applyFont="1"/>
    <xf numFmtId="0" fontId="2" fillId="0" borderId="7" xfId="0" applyFont="1" applyBorder="1"/>
    <xf numFmtId="0" fontId="2" fillId="0" borderId="12" xfId="0" applyFont="1" applyBorder="1"/>
    <xf numFmtId="0" fontId="5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0" fillId="0" borderId="12" xfId="0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4" fontId="0" fillId="0" borderId="12" xfId="0" applyNumberFormat="1" applyBorder="1" applyAlignment="1">
      <alignment wrapText="1"/>
    </xf>
    <xf numFmtId="14" fontId="0" fillId="0" borderId="0" xfId="0" applyNumberFormat="1" applyAlignment="1">
      <alignment wrapText="1"/>
    </xf>
    <xf numFmtId="0" fontId="0" fillId="0" borderId="10" xfId="0" applyBorder="1"/>
    <xf numFmtId="164" fontId="0" fillId="0" borderId="9" xfId="0" applyNumberFormat="1" applyBorder="1"/>
    <xf numFmtId="164" fontId="0" fillId="0" borderId="0" xfId="0" applyNumberFormat="1"/>
    <xf numFmtId="0" fontId="0" fillId="0" borderId="8" xfId="0" applyBorder="1"/>
    <xf numFmtId="164" fontId="0" fillId="0" borderId="11" xfId="0" applyNumberFormat="1" applyBorder="1"/>
    <xf numFmtId="0" fontId="0" fillId="0" borderId="3" xfId="0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2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/>
    <xf numFmtId="0" fontId="11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indent="1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2" xfId="0" applyFont="1" applyBorder="1" applyAlignment="1">
      <alignment wrapText="1"/>
    </xf>
    <xf numFmtId="0" fontId="11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0" fillId="0" borderId="13" xfId="0" applyBorder="1"/>
    <xf numFmtId="0" fontId="5" fillId="0" borderId="5" xfId="0" applyFont="1" applyBorder="1" applyAlignment="1">
      <alignment wrapText="1"/>
    </xf>
    <xf numFmtId="0" fontId="11" fillId="4" borderId="12" xfId="0" applyFont="1" applyFill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/>
    <xf numFmtId="0" fontId="0" fillId="0" borderId="14" xfId="0" applyBorder="1"/>
    <xf numFmtId="0" fontId="0" fillId="0" borderId="12" xfId="0" applyBorder="1" applyAlignment="1">
      <alignment wrapText="1"/>
    </xf>
    <xf numFmtId="0" fontId="3" fillId="2" borderId="0" xfId="0" applyFont="1" applyFill="1"/>
    <xf numFmtId="0" fontId="11" fillId="0" borderId="12" xfId="0" applyFont="1" applyBorder="1" applyAlignment="1">
      <alignment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11" fillId="4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12" xfId="0" applyFont="1" applyBorder="1"/>
    <xf numFmtId="0" fontId="17" fillId="0" borderId="12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wrapText="1"/>
    </xf>
    <xf numFmtId="0" fontId="19" fillId="2" borderId="9" xfId="0" applyFont="1" applyFill="1" applyBorder="1"/>
    <xf numFmtId="0" fontId="20" fillId="2" borderId="12" xfId="0" applyFont="1" applyFill="1" applyBorder="1" applyAlignment="1">
      <alignment wrapText="1"/>
    </xf>
    <xf numFmtId="0" fontId="19" fillId="5" borderId="12" xfId="0" applyFont="1" applyFill="1" applyBorder="1"/>
    <xf numFmtId="0" fontId="17" fillId="0" borderId="12" xfId="0" applyFont="1" applyBorder="1" applyAlignment="1">
      <alignment horizontal="left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3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4"/>
  <sheetViews>
    <sheetView tabSelected="1" zoomScale="70" zoomScaleNormal="70" zoomScaleSheetLayoutView="50" workbookViewId="0">
      <selection activeCell="F133" sqref="F133"/>
    </sheetView>
  </sheetViews>
  <sheetFormatPr defaultColWidth="9.140625" defaultRowHeight="15" x14ac:dyDescent="0.25"/>
  <cols>
    <col min="2" max="2" width="84.42578125" bestFit="1" customWidth="1"/>
    <col min="3" max="3" width="20.5703125" customWidth="1"/>
    <col min="4" max="4" width="18.85546875" customWidth="1"/>
    <col min="5" max="8" width="17.85546875" customWidth="1"/>
    <col min="9" max="22" width="18.140625" customWidth="1"/>
    <col min="23" max="30" width="18.28515625" customWidth="1"/>
  </cols>
  <sheetData>
    <row r="2" spans="1:8" x14ac:dyDescent="0.25">
      <c r="A2" t="s">
        <v>40</v>
      </c>
    </row>
    <row r="3" spans="1:8" ht="29.25" customHeight="1" x14ac:dyDescent="0.25">
      <c r="B3" s="23"/>
      <c r="C3" s="45" t="s">
        <v>41</v>
      </c>
    </row>
    <row r="4" spans="1:8" x14ac:dyDescent="0.25">
      <c r="B4" s="6" t="s">
        <v>0</v>
      </c>
      <c r="C4" s="81">
        <v>393829</v>
      </c>
    </row>
    <row r="5" spans="1:8" x14ac:dyDescent="0.25">
      <c r="B5" s="6" t="s">
        <v>1</v>
      </c>
      <c r="C5" s="81">
        <v>393668</v>
      </c>
    </row>
    <row r="6" spans="1:8" x14ac:dyDescent="0.25">
      <c r="B6" s="6" t="s">
        <v>2</v>
      </c>
      <c r="C6" s="81">
        <v>384877</v>
      </c>
    </row>
    <row r="7" spans="1:8" x14ac:dyDescent="0.25">
      <c r="B7" s="6" t="s">
        <v>42</v>
      </c>
      <c r="C7" s="81">
        <v>393760</v>
      </c>
    </row>
    <row r="8" spans="1:8" x14ac:dyDescent="0.25">
      <c r="B8" s="6" t="s">
        <v>43</v>
      </c>
      <c r="C8" s="81">
        <v>398589</v>
      </c>
    </row>
    <row r="11" spans="1:8" x14ac:dyDescent="0.25">
      <c r="A11" t="s">
        <v>44</v>
      </c>
    </row>
    <row r="12" spans="1:8" ht="42.75" customHeight="1" x14ac:dyDescent="0.25">
      <c r="B12" s="23"/>
      <c r="C12" s="45" t="s">
        <v>45</v>
      </c>
      <c r="F12" s="113"/>
      <c r="G12" s="113"/>
      <c r="H12" s="113"/>
    </row>
    <row r="13" spans="1:8" x14ac:dyDescent="0.25">
      <c r="B13" s="6" t="s">
        <v>0</v>
      </c>
      <c r="C13" s="79">
        <v>0</v>
      </c>
      <c r="D13" s="71"/>
      <c r="G13" s="37"/>
    </row>
    <row r="14" spans="1:8" x14ac:dyDescent="0.25">
      <c r="B14" s="6" t="s">
        <v>1</v>
      </c>
      <c r="C14" s="79">
        <v>0</v>
      </c>
      <c r="F14" s="11"/>
      <c r="G14" s="37"/>
    </row>
    <row r="15" spans="1:8" x14ac:dyDescent="0.25">
      <c r="B15" s="6" t="s">
        <v>2</v>
      </c>
      <c r="C15" s="79">
        <v>0</v>
      </c>
      <c r="G15" s="37"/>
    </row>
    <row r="16" spans="1:8" x14ac:dyDescent="0.25">
      <c r="B16" s="6" t="s">
        <v>42</v>
      </c>
      <c r="C16" s="79">
        <v>0</v>
      </c>
      <c r="G16" s="37"/>
    </row>
    <row r="17" spans="1:12" x14ac:dyDescent="0.25">
      <c r="B17" s="6" t="s">
        <v>43</v>
      </c>
      <c r="C17" s="79">
        <v>2</v>
      </c>
      <c r="D17" s="71"/>
      <c r="F17" s="11"/>
    </row>
    <row r="18" spans="1:12" x14ac:dyDescent="0.25">
      <c r="B18" s="15"/>
      <c r="C18" s="82"/>
    </row>
    <row r="19" spans="1:12" x14ac:dyDescent="0.25">
      <c r="B19" s="15"/>
    </row>
    <row r="20" spans="1:12" x14ac:dyDescent="0.25">
      <c r="A20" t="s">
        <v>47</v>
      </c>
      <c r="B20" s="15"/>
    </row>
    <row r="21" spans="1:12" x14ac:dyDescent="0.25">
      <c r="B21" s="72"/>
      <c r="C21" s="23" t="s">
        <v>43</v>
      </c>
      <c r="D21" s="23" t="s">
        <v>43</v>
      </c>
    </row>
    <row r="22" spans="1:12" ht="16.5" customHeight="1" x14ac:dyDescent="0.25">
      <c r="A22" s="66"/>
      <c r="B22" s="65"/>
      <c r="C22" s="67" t="s">
        <v>23</v>
      </c>
      <c r="D22" s="67" t="s">
        <v>23</v>
      </c>
    </row>
    <row r="23" spans="1:12" ht="51.75" customHeight="1" x14ac:dyDescent="0.25">
      <c r="B23" s="48" t="s">
        <v>46</v>
      </c>
      <c r="C23" s="78">
        <v>1823</v>
      </c>
      <c r="D23" s="78">
        <v>2237</v>
      </c>
      <c r="H23" s="11"/>
      <c r="L23" s="11"/>
    </row>
    <row r="24" spans="1:12" x14ac:dyDescent="0.25">
      <c r="B24" s="68" t="s">
        <v>48</v>
      </c>
      <c r="C24" s="83">
        <v>1823</v>
      </c>
      <c r="D24" s="83">
        <v>2237</v>
      </c>
    </row>
    <row r="25" spans="1:12" x14ac:dyDescent="0.25">
      <c r="B25" s="15"/>
    </row>
    <row r="26" spans="1:12" x14ac:dyDescent="0.25">
      <c r="B26" s="15"/>
    </row>
    <row r="27" spans="1:12" x14ac:dyDescent="0.25">
      <c r="A27" s="44" t="s">
        <v>49</v>
      </c>
    </row>
    <row r="28" spans="1:12" ht="30" x14ac:dyDescent="0.25">
      <c r="B28" s="23"/>
      <c r="C28" s="45" t="s">
        <v>3</v>
      </c>
    </row>
    <row r="29" spans="1:12" x14ac:dyDescent="0.25">
      <c r="A29" s="44"/>
      <c r="B29" s="6" t="s">
        <v>0</v>
      </c>
      <c r="C29" s="80">
        <v>1</v>
      </c>
    </row>
    <row r="30" spans="1:12" x14ac:dyDescent="0.25">
      <c r="A30" s="44"/>
      <c r="B30" s="6" t="s">
        <v>1</v>
      </c>
      <c r="C30" s="80">
        <v>1</v>
      </c>
    </row>
    <row r="31" spans="1:12" x14ac:dyDescent="0.25">
      <c r="A31" s="44"/>
      <c r="B31" s="6" t="s">
        <v>2</v>
      </c>
      <c r="C31" s="80">
        <v>1</v>
      </c>
    </row>
    <row r="32" spans="1:12" x14ac:dyDescent="0.25">
      <c r="A32" s="44"/>
      <c r="B32" s="6" t="s">
        <v>1</v>
      </c>
      <c r="C32" s="80">
        <v>1</v>
      </c>
    </row>
    <row r="33" spans="1:15" x14ac:dyDescent="0.25">
      <c r="A33" s="44"/>
      <c r="B33" s="6" t="s">
        <v>2</v>
      </c>
      <c r="C33" s="80">
        <v>1</v>
      </c>
    </row>
    <row r="34" spans="1:15" x14ac:dyDescent="0.25">
      <c r="A34" s="44"/>
      <c r="B34" s="15"/>
    </row>
    <row r="35" spans="1:15" x14ac:dyDescent="0.25">
      <c r="A35" s="44"/>
    </row>
    <row r="36" spans="1:15" x14ac:dyDescent="0.25">
      <c r="A36" s="44" t="s">
        <v>50</v>
      </c>
    </row>
    <row r="37" spans="1:15" ht="19.5" customHeight="1" x14ac:dyDescent="0.25">
      <c r="A37" s="44"/>
      <c r="B37" s="65"/>
      <c r="C37" s="69" t="s">
        <v>23</v>
      </c>
      <c r="D37" s="70"/>
      <c r="E37" s="70"/>
    </row>
    <row r="38" spans="1:15" ht="30" x14ac:dyDescent="0.25">
      <c r="A38" s="44" t="s">
        <v>39</v>
      </c>
      <c r="B38" s="48" t="s">
        <v>5</v>
      </c>
      <c r="C38" s="77">
        <v>38443</v>
      </c>
      <c r="D38" s="84"/>
      <c r="E38" s="62"/>
    </row>
    <row r="39" spans="1:15" ht="30" x14ac:dyDescent="0.25">
      <c r="A39" s="44"/>
      <c r="B39" s="48" t="s">
        <v>6</v>
      </c>
      <c r="C39" s="78" t="s">
        <v>58</v>
      </c>
      <c r="D39" s="62"/>
      <c r="E39" s="62"/>
      <c r="G39" s="23"/>
    </row>
    <row r="40" spans="1:15" ht="45.75" customHeight="1" x14ac:dyDescent="0.25">
      <c r="A40" s="44"/>
      <c r="B40" s="48" t="s">
        <v>46</v>
      </c>
      <c r="C40" s="41">
        <v>2400</v>
      </c>
      <c r="D40" s="61"/>
      <c r="E40" s="61"/>
    </row>
    <row r="41" spans="1:15" x14ac:dyDescent="0.25">
      <c r="A41" s="44"/>
      <c r="B41" s="60"/>
      <c r="C41" s="62"/>
      <c r="D41" s="62"/>
      <c r="E41" s="61"/>
      <c r="F41" s="61"/>
      <c r="G41" s="61"/>
    </row>
    <row r="42" spans="1:15" x14ac:dyDescent="0.25">
      <c r="A42" s="44"/>
      <c r="B42" s="60"/>
      <c r="C42" s="62"/>
      <c r="D42" s="61"/>
      <c r="E42" s="61"/>
      <c r="F42" s="61"/>
      <c r="G42" s="61"/>
    </row>
    <row r="43" spans="1:15" x14ac:dyDescent="0.25">
      <c r="A43" s="44" t="s">
        <v>51</v>
      </c>
      <c r="C43" t="s">
        <v>126</v>
      </c>
      <c r="G43" s="11"/>
    </row>
    <row r="44" spans="1:15" x14ac:dyDescent="0.25">
      <c r="A44" s="44"/>
      <c r="C44" s="73" t="s">
        <v>0</v>
      </c>
      <c r="F44" s="73" t="s">
        <v>1</v>
      </c>
      <c r="I44" s="73" t="s">
        <v>2</v>
      </c>
      <c r="L44" s="73" t="s">
        <v>42</v>
      </c>
      <c r="O44" s="73" t="s">
        <v>43</v>
      </c>
    </row>
    <row r="45" spans="1:15" x14ac:dyDescent="0.25">
      <c r="A45" s="44"/>
      <c r="B45" s="1" t="s">
        <v>7</v>
      </c>
      <c r="C45" s="63" t="s">
        <v>23</v>
      </c>
      <c r="D45" s="14"/>
      <c r="E45" s="1" t="s">
        <v>7</v>
      </c>
      <c r="F45" s="63" t="s">
        <v>23</v>
      </c>
      <c r="G45" s="14"/>
      <c r="H45" s="1" t="s">
        <v>7</v>
      </c>
      <c r="I45" s="63" t="s">
        <v>23</v>
      </c>
      <c r="J45" s="15"/>
      <c r="K45" s="1" t="s">
        <v>7</v>
      </c>
      <c r="L45" s="63" t="s">
        <v>23</v>
      </c>
      <c r="N45" s="1" t="s">
        <v>7</v>
      </c>
      <c r="O45" s="63" t="s">
        <v>23</v>
      </c>
    </row>
    <row r="46" spans="1:15" x14ac:dyDescent="0.25">
      <c r="A46" s="44"/>
      <c r="B46" s="2" t="s">
        <v>8</v>
      </c>
      <c r="C46" s="29"/>
      <c r="D46" s="30"/>
      <c r="E46" s="2" t="s">
        <v>8</v>
      </c>
      <c r="F46" s="29"/>
      <c r="G46" s="30"/>
      <c r="H46" s="2" t="s">
        <v>8</v>
      </c>
      <c r="I46" s="29"/>
      <c r="J46" s="15"/>
      <c r="K46" s="2" t="s">
        <v>8</v>
      </c>
      <c r="L46" s="29"/>
      <c r="N46" s="2" t="s">
        <v>8</v>
      </c>
      <c r="O46" s="29"/>
    </row>
    <row r="47" spans="1:15" x14ac:dyDescent="0.25">
      <c r="A47" s="44"/>
      <c r="B47" s="3" t="s">
        <v>9</v>
      </c>
      <c r="C47" s="32">
        <v>824977</v>
      </c>
      <c r="D47" s="11"/>
      <c r="E47" s="3" t="s">
        <v>9</v>
      </c>
      <c r="F47" s="32">
        <v>1031526</v>
      </c>
      <c r="G47" s="11"/>
      <c r="H47" s="3" t="s">
        <v>9</v>
      </c>
      <c r="I47" s="32">
        <v>1190363</v>
      </c>
      <c r="J47" s="15"/>
      <c r="K47" s="3" t="s">
        <v>9</v>
      </c>
      <c r="L47" s="32">
        <v>1242589</v>
      </c>
      <c r="N47" s="3" t="s">
        <v>9</v>
      </c>
      <c r="O47" s="32">
        <f>1296602</f>
        <v>1296602</v>
      </c>
    </row>
    <row r="48" spans="1:15" x14ac:dyDescent="0.25">
      <c r="A48" s="44"/>
      <c r="B48" s="31" t="s">
        <v>10</v>
      </c>
      <c r="C48" s="32"/>
      <c r="D48" s="33"/>
      <c r="E48" s="31" t="s">
        <v>10</v>
      </c>
      <c r="F48" s="32"/>
      <c r="G48" s="33"/>
      <c r="H48" s="31" t="s">
        <v>10</v>
      </c>
      <c r="I48" s="32"/>
      <c r="J48" s="12"/>
      <c r="K48" s="31" t="s">
        <v>10</v>
      </c>
      <c r="L48" s="32"/>
      <c r="N48" s="31" t="s">
        <v>10</v>
      </c>
      <c r="O48" s="32"/>
    </row>
    <row r="49" spans="1:15" x14ac:dyDescent="0.25">
      <c r="A49" s="44"/>
      <c r="B49" s="31" t="s">
        <v>11</v>
      </c>
      <c r="C49" s="32"/>
      <c r="D49" s="33"/>
      <c r="E49" s="31" t="s">
        <v>11</v>
      </c>
      <c r="F49" s="32"/>
      <c r="G49" s="33"/>
      <c r="H49" s="31" t="s">
        <v>11</v>
      </c>
      <c r="I49" s="32"/>
      <c r="J49" s="12"/>
      <c r="K49" s="31" t="s">
        <v>11</v>
      </c>
      <c r="L49" s="32"/>
      <c r="N49" s="31" t="s">
        <v>11</v>
      </c>
      <c r="O49" s="32"/>
    </row>
    <row r="50" spans="1:15" x14ac:dyDescent="0.25">
      <c r="A50" s="44"/>
      <c r="B50" s="31"/>
      <c r="C50" s="32"/>
      <c r="D50" s="33"/>
      <c r="E50" s="31"/>
      <c r="F50" s="32"/>
      <c r="G50" s="33"/>
      <c r="H50" s="31"/>
      <c r="I50" s="32"/>
      <c r="J50" s="12"/>
      <c r="K50" s="31"/>
      <c r="L50" s="32"/>
      <c r="N50" s="31"/>
      <c r="O50" s="32"/>
    </row>
    <row r="51" spans="1:15" x14ac:dyDescent="0.25">
      <c r="A51" s="44"/>
      <c r="B51" s="4" t="s">
        <v>12</v>
      </c>
      <c r="C51" s="8">
        <v>7244</v>
      </c>
      <c r="D51" s="12"/>
      <c r="E51" s="4" t="s">
        <v>12</v>
      </c>
      <c r="F51" s="8">
        <v>3796</v>
      </c>
      <c r="G51" s="12"/>
      <c r="H51" s="4" t="s">
        <v>12</v>
      </c>
      <c r="I51" s="8">
        <v>3726</v>
      </c>
      <c r="J51" s="12"/>
      <c r="K51" s="4" t="s">
        <v>12</v>
      </c>
      <c r="L51" s="8">
        <v>14072</v>
      </c>
      <c r="N51" s="4" t="s">
        <v>12</v>
      </c>
      <c r="O51" s="8">
        <v>2088</v>
      </c>
    </row>
    <row r="52" spans="1:15" x14ac:dyDescent="0.25">
      <c r="A52" s="44"/>
      <c r="B52" s="5" t="s">
        <v>13</v>
      </c>
      <c r="C52" s="10">
        <f>SUM(C47:C51)</f>
        <v>832221</v>
      </c>
      <c r="D52" s="12"/>
      <c r="E52" s="5" t="s">
        <v>13</v>
      </c>
      <c r="F52" s="10">
        <f>SUM(F47:F51)</f>
        <v>1035322</v>
      </c>
      <c r="G52" s="12"/>
      <c r="H52" s="5" t="s">
        <v>13</v>
      </c>
      <c r="I52" s="10">
        <f>SUM(I47:I51)</f>
        <v>1194089</v>
      </c>
      <c r="J52" s="12"/>
      <c r="K52" s="5" t="s">
        <v>13</v>
      </c>
      <c r="L52" s="10">
        <f>SUM(L47:L51)</f>
        <v>1256661</v>
      </c>
      <c r="N52" s="5" t="s">
        <v>13</v>
      </c>
      <c r="O52" s="10">
        <f>SUM(O47:O51)</f>
        <v>1298690</v>
      </c>
    </row>
    <row r="53" spans="1:15" x14ac:dyDescent="0.25">
      <c r="A53" s="44"/>
      <c r="B53" s="3" t="s">
        <v>14</v>
      </c>
      <c r="C53" s="116">
        <v>495317</v>
      </c>
      <c r="D53" s="116"/>
      <c r="E53" s="3" t="s">
        <v>14</v>
      </c>
      <c r="F53" s="18"/>
      <c r="H53" s="3" t="s">
        <v>14</v>
      </c>
      <c r="I53" s="18"/>
      <c r="J53" s="15"/>
      <c r="K53" s="3" t="s">
        <v>14</v>
      </c>
      <c r="L53" s="18"/>
      <c r="N53" s="3" t="s">
        <v>14</v>
      </c>
      <c r="O53" s="18"/>
    </row>
    <row r="54" spans="1:15" x14ac:dyDescent="0.25">
      <c r="A54" s="44"/>
      <c r="B54" s="31" t="s">
        <v>15</v>
      </c>
      <c r="C54" s="32"/>
      <c r="D54" s="33"/>
      <c r="E54" s="31" t="s">
        <v>15</v>
      </c>
      <c r="F54" s="32">
        <v>149070</v>
      </c>
      <c r="G54" s="33"/>
      <c r="H54" s="31" t="s">
        <v>15</v>
      </c>
      <c r="I54" s="32">
        <v>249384</v>
      </c>
      <c r="J54" s="12"/>
      <c r="K54" s="31" t="s">
        <v>15</v>
      </c>
      <c r="L54" s="32">
        <v>170192</v>
      </c>
      <c r="N54" s="31" t="s">
        <v>15</v>
      </c>
      <c r="O54" s="32">
        <v>215815</v>
      </c>
    </row>
    <row r="55" spans="1:15" x14ac:dyDescent="0.25">
      <c r="A55" s="44"/>
      <c r="B55" s="31" t="s">
        <v>16</v>
      </c>
      <c r="C55" s="32"/>
      <c r="D55" s="33"/>
      <c r="E55" s="31" t="s">
        <v>16</v>
      </c>
      <c r="F55" s="32"/>
      <c r="G55" s="33"/>
      <c r="H55" s="31" t="s">
        <v>16</v>
      </c>
      <c r="I55" s="32"/>
      <c r="J55" s="12"/>
      <c r="K55" s="31" t="s">
        <v>16</v>
      </c>
      <c r="L55" s="32"/>
      <c r="N55" s="31" t="s">
        <v>16</v>
      </c>
      <c r="O55" s="32"/>
    </row>
    <row r="56" spans="1:15" x14ac:dyDescent="0.25">
      <c r="A56" s="44"/>
      <c r="B56" s="31" t="s">
        <v>17</v>
      </c>
      <c r="C56" s="32"/>
      <c r="D56" s="33"/>
      <c r="E56" s="31" t="s">
        <v>17</v>
      </c>
      <c r="F56" s="32">
        <v>452267</v>
      </c>
      <c r="G56" s="33"/>
      <c r="H56" s="31" t="s">
        <v>17</v>
      </c>
      <c r="I56" s="32">
        <v>547480</v>
      </c>
      <c r="J56" s="12"/>
      <c r="K56" s="31" t="s">
        <v>17</v>
      </c>
      <c r="L56" s="32">
        <f>614516-6532</f>
        <v>607984</v>
      </c>
      <c r="N56" s="31" t="s">
        <v>17</v>
      </c>
      <c r="O56" s="32">
        <v>521580</v>
      </c>
    </row>
    <row r="57" spans="1:15" x14ac:dyDescent="0.25">
      <c r="A57" s="44"/>
      <c r="B57" s="34" t="s">
        <v>18</v>
      </c>
      <c r="C57" s="32">
        <v>454438</v>
      </c>
      <c r="D57" s="33"/>
      <c r="E57" s="34" t="s">
        <v>18</v>
      </c>
      <c r="F57" s="35">
        <v>401231</v>
      </c>
      <c r="G57" s="33"/>
      <c r="H57" s="34" t="s">
        <v>18</v>
      </c>
      <c r="I57" s="35">
        <v>408375</v>
      </c>
      <c r="J57" s="12"/>
      <c r="K57" s="34" t="s">
        <v>18</v>
      </c>
      <c r="L57" s="35">
        <v>478561</v>
      </c>
      <c r="N57" s="34" t="s">
        <v>18</v>
      </c>
      <c r="O57" s="35">
        <f>474173+1077</f>
        <v>475250</v>
      </c>
    </row>
    <row r="58" spans="1:15" x14ac:dyDescent="0.25">
      <c r="A58" s="44"/>
      <c r="B58" s="3" t="s">
        <v>19</v>
      </c>
      <c r="C58" s="9">
        <f>SUM(C53:C57)</f>
        <v>949755</v>
      </c>
      <c r="D58" s="16"/>
      <c r="E58" s="3" t="s">
        <v>19</v>
      </c>
      <c r="F58" s="9">
        <f>SUM(F54:F57)</f>
        <v>1002568</v>
      </c>
      <c r="G58" s="16"/>
      <c r="H58" s="3" t="s">
        <v>19</v>
      </c>
      <c r="I58" s="9">
        <f>SUM(I54:I57)</f>
        <v>1205239</v>
      </c>
      <c r="J58" s="16"/>
      <c r="K58" s="3" t="s">
        <v>19</v>
      </c>
      <c r="L58" s="9">
        <f>SUM(L54:L57)</f>
        <v>1256737</v>
      </c>
      <c r="N58" s="3" t="s">
        <v>19</v>
      </c>
      <c r="O58" s="9">
        <f>SUM(O54:O57)</f>
        <v>1212645</v>
      </c>
    </row>
    <row r="59" spans="1:15" x14ac:dyDescent="0.25">
      <c r="A59" s="44"/>
      <c r="B59" s="3"/>
      <c r="C59" s="19"/>
      <c r="E59" s="3"/>
      <c r="F59" s="19"/>
      <c r="H59" s="3"/>
      <c r="I59" s="19"/>
      <c r="J59" s="15"/>
      <c r="K59" s="3"/>
      <c r="L59" s="19"/>
      <c r="N59" s="3"/>
      <c r="O59" s="19"/>
    </row>
    <row r="60" spans="1:15" x14ac:dyDescent="0.25">
      <c r="A60" s="44"/>
      <c r="B60" s="13" t="s">
        <v>20</v>
      </c>
      <c r="C60" s="9">
        <v>38696</v>
      </c>
      <c r="D60" s="16"/>
      <c r="E60" s="13" t="s">
        <v>20</v>
      </c>
      <c r="F60" s="9">
        <v>50577</v>
      </c>
      <c r="G60" s="16"/>
      <c r="H60" s="13" t="s">
        <v>20</v>
      </c>
      <c r="I60" s="9">
        <v>12522</v>
      </c>
      <c r="J60" s="17"/>
      <c r="K60" s="13" t="s">
        <v>20</v>
      </c>
      <c r="L60" s="9">
        <v>46198</v>
      </c>
      <c r="N60" s="13" t="s">
        <v>20</v>
      </c>
      <c r="O60" s="9">
        <f>38549+19980</f>
        <v>58529</v>
      </c>
    </row>
    <row r="61" spans="1:15" x14ac:dyDescent="0.25">
      <c r="A61" s="44"/>
      <c r="B61" s="34"/>
      <c r="C61" s="19"/>
      <c r="E61" s="34"/>
      <c r="F61" s="19"/>
      <c r="H61" s="34"/>
      <c r="I61" s="19"/>
      <c r="J61" s="15"/>
      <c r="K61" s="34"/>
      <c r="L61" s="19"/>
      <c r="N61" s="34"/>
      <c r="O61" s="19"/>
    </row>
    <row r="62" spans="1:15" x14ac:dyDescent="0.25">
      <c r="A62" s="44"/>
      <c r="B62" s="7" t="s">
        <v>21</v>
      </c>
      <c r="C62" s="10">
        <f>C58+C60</f>
        <v>988451</v>
      </c>
      <c r="D62" s="12"/>
      <c r="E62" s="7" t="s">
        <v>21</v>
      </c>
      <c r="F62" s="10">
        <f>F58+F60</f>
        <v>1053145</v>
      </c>
      <c r="G62" s="12"/>
      <c r="H62" s="7" t="s">
        <v>21</v>
      </c>
      <c r="I62" s="10">
        <f>I58+I60</f>
        <v>1217761</v>
      </c>
      <c r="J62" s="12"/>
      <c r="K62" s="7" t="s">
        <v>21</v>
      </c>
      <c r="L62" s="10">
        <f>L58+L60</f>
        <v>1302935</v>
      </c>
      <c r="N62" s="7" t="s">
        <v>21</v>
      </c>
      <c r="O62" s="10">
        <f>O58+O60</f>
        <v>1271174</v>
      </c>
    </row>
    <row r="63" spans="1:15" x14ac:dyDescent="0.25">
      <c r="A63" s="44"/>
      <c r="B63" s="36"/>
      <c r="C63" s="19"/>
      <c r="E63" s="36"/>
      <c r="F63" s="19"/>
      <c r="H63" s="36"/>
      <c r="I63" s="19"/>
      <c r="J63" s="15"/>
      <c r="K63" s="36"/>
      <c r="L63" s="19"/>
      <c r="N63" s="36"/>
      <c r="O63" s="19"/>
    </row>
    <row r="64" spans="1:15" x14ac:dyDescent="0.25">
      <c r="A64" s="44"/>
      <c r="B64" s="7" t="s">
        <v>22</v>
      </c>
      <c r="C64" s="10">
        <f>C62-C52</f>
        <v>156230</v>
      </c>
      <c r="D64" s="12"/>
      <c r="E64" s="7" t="s">
        <v>22</v>
      </c>
      <c r="F64" s="10">
        <f>F62-F52</f>
        <v>17823</v>
      </c>
      <c r="G64" s="12"/>
      <c r="H64" s="7" t="s">
        <v>22</v>
      </c>
      <c r="I64" s="10">
        <f>I62-I52</f>
        <v>23672</v>
      </c>
      <c r="J64" s="12"/>
      <c r="K64" s="7" t="s">
        <v>22</v>
      </c>
      <c r="L64" s="10">
        <f>L62-L52</f>
        <v>46274</v>
      </c>
      <c r="N64" s="7" t="s">
        <v>22</v>
      </c>
      <c r="O64" s="10">
        <f>O62-O52</f>
        <v>-27516</v>
      </c>
    </row>
    <row r="65" spans="1:25" x14ac:dyDescent="0.25">
      <c r="A65" s="44"/>
      <c r="B65" s="74"/>
      <c r="C65" s="12"/>
      <c r="D65" s="12"/>
      <c r="E65" s="74"/>
      <c r="F65" s="12"/>
      <c r="G65" s="12"/>
      <c r="H65" s="74"/>
      <c r="I65" s="12"/>
      <c r="J65" s="12"/>
      <c r="K65" s="74"/>
      <c r="L65" s="12"/>
      <c r="N65" s="74"/>
      <c r="O65" s="12"/>
    </row>
    <row r="66" spans="1:25" ht="49.5" customHeight="1" x14ac:dyDescent="0.25">
      <c r="A66" s="113"/>
      <c r="B66" s="113"/>
      <c r="C66" s="113"/>
      <c r="D66" s="113"/>
      <c r="E66" s="113"/>
      <c r="F66" s="113"/>
      <c r="G66" s="113"/>
      <c r="H66" s="113"/>
      <c r="I66" s="113"/>
      <c r="J66" s="12"/>
      <c r="K66" s="12"/>
      <c r="L66" s="12"/>
      <c r="M66" s="12"/>
      <c r="N66" s="15"/>
      <c r="O66" s="12"/>
      <c r="P66" s="12"/>
      <c r="Q66" s="12"/>
      <c r="R66" s="12"/>
    </row>
    <row r="67" spans="1:25" x14ac:dyDescent="0.25">
      <c r="A67" s="44"/>
    </row>
    <row r="68" spans="1:25" x14ac:dyDescent="0.25">
      <c r="A68" s="44" t="s">
        <v>52</v>
      </c>
      <c r="N68" s="11"/>
    </row>
    <row r="69" spans="1:25" x14ac:dyDescent="0.25">
      <c r="A69" s="44"/>
      <c r="C69" s="102" t="s">
        <v>0</v>
      </c>
      <c r="D69" s="103" t="s">
        <v>83</v>
      </c>
      <c r="E69" s="103" t="s">
        <v>84</v>
      </c>
      <c r="F69" s="103" t="s">
        <v>86</v>
      </c>
      <c r="G69" s="103" t="s">
        <v>85</v>
      </c>
    </row>
    <row r="70" spans="1:25" x14ac:dyDescent="0.25">
      <c r="A70" s="44"/>
      <c r="B70" s="6"/>
      <c r="C70" s="90" t="s">
        <v>23</v>
      </c>
      <c r="D70" s="87" t="s">
        <v>23</v>
      </c>
      <c r="E70" s="88" t="s">
        <v>23</v>
      </c>
      <c r="F70" s="43" t="s">
        <v>23</v>
      </c>
      <c r="G70" s="15" t="s">
        <v>23</v>
      </c>
      <c r="H70" s="87"/>
      <c r="I70" s="87"/>
      <c r="J70" s="88"/>
      <c r="K70" s="43"/>
      <c r="L70" s="15"/>
      <c r="M70" s="87"/>
      <c r="N70" s="87"/>
      <c r="O70" s="88"/>
      <c r="Q70" s="15"/>
      <c r="R70" s="87"/>
      <c r="S70" s="87"/>
      <c r="T70" s="88"/>
      <c r="V70" s="15"/>
      <c r="W70" s="87"/>
      <c r="X70" s="87"/>
      <c r="Y70" s="88"/>
    </row>
    <row r="71" spans="1:25" x14ac:dyDescent="0.25">
      <c r="A71" s="44"/>
      <c r="B71" s="89" t="s">
        <v>26</v>
      </c>
      <c r="G71" s="94"/>
      <c r="L71" s="94"/>
      <c r="Q71" s="94"/>
      <c r="V71" s="94"/>
    </row>
    <row r="72" spans="1:25" x14ac:dyDescent="0.25">
      <c r="A72" s="44"/>
      <c r="B72" s="50"/>
      <c r="C72" s="23" t="s">
        <v>73</v>
      </c>
      <c r="D72" s="23" t="s">
        <v>73</v>
      </c>
      <c r="E72" s="23" t="s">
        <v>73</v>
      </c>
      <c r="F72" s="23" t="s">
        <v>73</v>
      </c>
      <c r="G72" s="23" t="s">
        <v>73</v>
      </c>
      <c r="L72" s="94"/>
      <c r="Q72" s="94"/>
      <c r="V72" s="94"/>
    </row>
    <row r="73" spans="1:25" x14ac:dyDescent="0.25">
      <c r="A73" s="44"/>
      <c r="B73" s="101" t="s">
        <v>27</v>
      </c>
      <c r="C73" s="23"/>
      <c r="D73" s="23"/>
      <c r="E73" s="23"/>
      <c r="F73" s="23"/>
      <c r="G73" s="22"/>
      <c r="L73" s="14"/>
      <c r="Q73" s="14"/>
      <c r="V73" s="14"/>
    </row>
    <row r="74" spans="1:25" x14ac:dyDescent="0.25">
      <c r="A74" s="44"/>
      <c r="B74" s="91" t="s">
        <v>66</v>
      </c>
      <c r="C74" s="23" t="s">
        <v>73</v>
      </c>
      <c r="D74" s="23" t="s">
        <v>73</v>
      </c>
      <c r="E74" s="23" t="s">
        <v>73</v>
      </c>
      <c r="F74" s="23" t="s">
        <v>73</v>
      </c>
      <c r="G74" s="23" t="s">
        <v>73</v>
      </c>
      <c r="L74" s="14"/>
      <c r="Q74" s="14"/>
      <c r="V74" s="14"/>
    </row>
    <row r="75" spans="1:25" x14ac:dyDescent="0.25">
      <c r="A75" s="44"/>
      <c r="B75" s="91" t="s">
        <v>67</v>
      </c>
      <c r="C75" s="23" t="s">
        <v>73</v>
      </c>
      <c r="D75" s="23" t="s">
        <v>73</v>
      </c>
      <c r="E75" s="23" t="s">
        <v>73</v>
      </c>
      <c r="F75" s="23" t="s">
        <v>73</v>
      </c>
      <c r="G75" s="23" t="s">
        <v>73</v>
      </c>
      <c r="L75" s="14"/>
      <c r="Q75" s="14"/>
      <c r="V75" s="14"/>
    </row>
    <row r="76" spans="1:25" x14ac:dyDescent="0.25">
      <c r="A76" s="44"/>
      <c r="B76" s="91" t="s">
        <v>68</v>
      </c>
      <c r="C76" s="23" t="s">
        <v>73</v>
      </c>
      <c r="D76" s="23" t="s">
        <v>73</v>
      </c>
      <c r="E76" s="23" t="s">
        <v>73</v>
      </c>
      <c r="F76" s="23" t="s">
        <v>73</v>
      </c>
      <c r="G76" s="23" t="s">
        <v>73</v>
      </c>
      <c r="L76" s="14"/>
      <c r="Q76" s="14"/>
      <c r="V76" s="14"/>
    </row>
    <row r="77" spans="1:25" x14ac:dyDescent="0.25">
      <c r="A77" s="44"/>
      <c r="B77" s="91" t="s">
        <v>69</v>
      </c>
      <c r="C77" s="23" t="s">
        <v>73</v>
      </c>
      <c r="D77" s="23" t="s">
        <v>73</v>
      </c>
      <c r="E77" s="23" t="s">
        <v>73</v>
      </c>
      <c r="F77" s="23" t="s">
        <v>73</v>
      </c>
      <c r="G77" s="23" t="s">
        <v>73</v>
      </c>
      <c r="L77" s="14"/>
      <c r="Q77" s="14"/>
      <c r="V77" s="14"/>
    </row>
    <row r="78" spans="1:25" x14ac:dyDescent="0.25">
      <c r="A78" s="44"/>
      <c r="B78" s="91" t="s">
        <v>70</v>
      </c>
      <c r="C78" s="23" t="s">
        <v>73</v>
      </c>
      <c r="D78" s="23" t="s">
        <v>73</v>
      </c>
      <c r="E78" s="23" t="s">
        <v>73</v>
      </c>
      <c r="F78" s="23" t="s">
        <v>73</v>
      </c>
      <c r="G78" s="23" t="s">
        <v>73</v>
      </c>
      <c r="L78" s="14"/>
      <c r="Q78" s="14"/>
      <c r="V78" s="14"/>
    </row>
    <row r="79" spans="1:25" x14ac:dyDescent="0.25">
      <c r="A79" s="44"/>
      <c r="B79" s="91" t="s">
        <v>71</v>
      </c>
      <c r="C79" s="23" t="s">
        <v>73</v>
      </c>
      <c r="D79" s="23" t="s">
        <v>73</v>
      </c>
      <c r="E79" s="23" t="s">
        <v>73</v>
      </c>
      <c r="F79" s="23" t="s">
        <v>73</v>
      </c>
      <c r="G79" s="23" t="s">
        <v>73</v>
      </c>
      <c r="L79" s="14"/>
      <c r="Q79" s="14"/>
      <c r="V79" s="14"/>
    </row>
    <row r="80" spans="1:25" x14ac:dyDescent="0.25">
      <c r="A80" s="44"/>
      <c r="B80" s="91" t="s">
        <v>72</v>
      </c>
      <c r="C80" s="23" t="s">
        <v>73</v>
      </c>
      <c r="D80" s="23" t="s">
        <v>73</v>
      </c>
      <c r="E80" s="23" t="s">
        <v>73</v>
      </c>
      <c r="F80" s="23" t="s">
        <v>73</v>
      </c>
      <c r="G80" s="23" t="s">
        <v>73</v>
      </c>
      <c r="L80" s="14"/>
      <c r="Q80" s="14"/>
      <c r="V80" s="14"/>
    </row>
    <row r="81" spans="1:22" x14ac:dyDescent="0.25">
      <c r="A81" s="44"/>
      <c r="B81" s="96" t="s">
        <v>87</v>
      </c>
      <c r="C81" s="102" t="s">
        <v>0</v>
      </c>
      <c r="D81" s="103" t="s">
        <v>83</v>
      </c>
      <c r="E81" s="103" t="s">
        <v>84</v>
      </c>
      <c r="F81" s="103" t="s">
        <v>86</v>
      </c>
      <c r="G81" s="103" t="s">
        <v>85</v>
      </c>
      <c r="L81" s="14"/>
      <c r="Q81" s="14"/>
      <c r="V81" s="14"/>
    </row>
    <row r="82" spans="1:22" x14ac:dyDescent="0.25">
      <c r="A82" s="44"/>
      <c r="B82" s="92" t="s">
        <v>74</v>
      </c>
      <c r="C82" s="23" t="s">
        <v>73</v>
      </c>
      <c r="D82" s="23" t="s">
        <v>73</v>
      </c>
      <c r="E82" s="23" t="s">
        <v>73</v>
      </c>
      <c r="F82" s="23" t="s">
        <v>73</v>
      </c>
      <c r="G82" s="73" t="s">
        <v>73</v>
      </c>
      <c r="L82" s="14"/>
      <c r="Q82" s="14"/>
      <c r="V82" s="14"/>
    </row>
    <row r="83" spans="1:22" x14ac:dyDescent="0.25">
      <c r="A83" s="44"/>
      <c r="B83" s="92" t="s">
        <v>75</v>
      </c>
      <c r="C83" s="23" t="s">
        <v>73</v>
      </c>
      <c r="D83" s="23" t="s">
        <v>58</v>
      </c>
      <c r="E83" s="23" t="s">
        <v>58</v>
      </c>
      <c r="F83" s="23" t="s">
        <v>58</v>
      </c>
      <c r="G83" s="73" t="s">
        <v>73</v>
      </c>
      <c r="L83" s="14"/>
      <c r="Q83" s="14"/>
      <c r="V83" s="14"/>
    </row>
    <row r="84" spans="1:22" x14ac:dyDescent="0.25">
      <c r="A84" s="44"/>
      <c r="B84" s="92" t="s">
        <v>76</v>
      </c>
      <c r="C84" s="23" t="s">
        <v>105</v>
      </c>
      <c r="D84" s="23" t="s">
        <v>105</v>
      </c>
      <c r="E84" s="23" t="s">
        <v>105</v>
      </c>
      <c r="F84" s="23" t="s">
        <v>105</v>
      </c>
      <c r="G84" s="73" t="s">
        <v>105</v>
      </c>
      <c r="L84" s="14"/>
      <c r="Q84" s="14"/>
      <c r="V84" s="14"/>
    </row>
    <row r="85" spans="1:22" x14ac:dyDescent="0.25">
      <c r="A85" s="44"/>
      <c r="B85" s="93" t="s">
        <v>77</v>
      </c>
      <c r="C85" s="23" t="s">
        <v>73</v>
      </c>
      <c r="D85" s="23" t="s">
        <v>73</v>
      </c>
      <c r="E85" s="23" t="s">
        <v>73</v>
      </c>
      <c r="F85" s="23" t="s">
        <v>73</v>
      </c>
      <c r="G85" s="73" t="s">
        <v>73</v>
      </c>
      <c r="L85" s="14"/>
      <c r="Q85" s="14"/>
      <c r="V85" s="14"/>
    </row>
    <row r="86" spans="1:22" x14ac:dyDescent="0.25">
      <c r="A86" s="44"/>
      <c r="B86" s="93" t="s">
        <v>78</v>
      </c>
      <c r="C86" s="23" t="s">
        <v>105</v>
      </c>
      <c r="D86" s="23" t="s">
        <v>105</v>
      </c>
      <c r="E86" s="23" t="s">
        <v>105</v>
      </c>
      <c r="F86" s="23" t="s">
        <v>105</v>
      </c>
      <c r="G86" s="73" t="s">
        <v>105</v>
      </c>
      <c r="L86" s="14"/>
      <c r="Q86" s="14"/>
      <c r="V86" s="14"/>
    </row>
    <row r="87" spans="1:22" x14ac:dyDescent="0.25">
      <c r="A87" s="44"/>
      <c r="B87" s="93" t="s">
        <v>79</v>
      </c>
      <c r="C87" s="23" t="s">
        <v>105</v>
      </c>
      <c r="D87" s="23" t="s">
        <v>105</v>
      </c>
      <c r="E87" s="23" t="s">
        <v>105</v>
      </c>
      <c r="F87" s="23" t="s">
        <v>105</v>
      </c>
      <c r="G87" s="73" t="s">
        <v>105</v>
      </c>
    </row>
    <row r="88" spans="1:22" x14ac:dyDescent="0.25">
      <c r="A88" s="44"/>
      <c r="B88" s="95" t="s">
        <v>80</v>
      </c>
      <c r="C88" s="23" t="s">
        <v>105</v>
      </c>
      <c r="D88" s="23" t="s">
        <v>73</v>
      </c>
      <c r="E88" s="23" t="s">
        <v>73</v>
      </c>
      <c r="F88" s="23" t="s">
        <v>73</v>
      </c>
      <c r="G88" s="73" t="s">
        <v>73</v>
      </c>
    </row>
    <row r="89" spans="1:22" x14ac:dyDescent="0.25">
      <c r="A89" s="44"/>
      <c r="B89" s="95" t="s">
        <v>113</v>
      </c>
      <c r="C89" s="23" t="s">
        <v>58</v>
      </c>
      <c r="D89" s="23" t="s">
        <v>58</v>
      </c>
      <c r="E89" s="23" t="s">
        <v>58</v>
      </c>
      <c r="F89" s="23" t="s">
        <v>73</v>
      </c>
      <c r="G89" s="73" t="s">
        <v>73</v>
      </c>
    </row>
    <row r="90" spans="1:22" x14ac:dyDescent="0.25">
      <c r="A90" s="44"/>
      <c r="B90" s="95" t="s">
        <v>127</v>
      </c>
      <c r="C90" s="23" t="s">
        <v>58</v>
      </c>
      <c r="D90" s="23" t="s">
        <v>58</v>
      </c>
      <c r="E90" s="23" t="s">
        <v>58</v>
      </c>
      <c r="F90" s="23" t="s">
        <v>73</v>
      </c>
      <c r="G90" s="73" t="s">
        <v>73</v>
      </c>
    </row>
    <row r="91" spans="1:22" x14ac:dyDescent="0.25">
      <c r="A91" s="44"/>
      <c r="B91" s="95" t="s">
        <v>114</v>
      </c>
      <c r="C91" s="23" t="s">
        <v>58</v>
      </c>
      <c r="D91" s="23" t="s">
        <v>58</v>
      </c>
      <c r="E91" s="23" t="s">
        <v>58</v>
      </c>
      <c r="F91" s="23" t="s">
        <v>73</v>
      </c>
      <c r="G91" s="73" t="s">
        <v>73</v>
      </c>
    </row>
    <row r="92" spans="1:22" x14ac:dyDescent="0.25">
      <c r="A92" s="44"/>
      <c r="B92" s="95" t="s">
        <v>115</v>
      </c>
      <c r="C92" s="23" t="s">
        <v>58</v>
      </c>
      <c r="D92" s="23" t="s">
        <v>58</v>
      </c>
      <c r="E92" s="23" t="s">
        <v>58</v>
      </c>
      <c r="F92" s="23" t="s">
        <v>73</v>
      </c>
      <c r="G92" s="73" t="s">
        <v>73</v>
      </c>
    </row>
    <row r="93" spans="1:22" x14ac:dyDescent="0.25">
      <c r="A93" s="44"/>
      <c r="B93" s="92" t="s">
        <v>112</v>
      </c>
      <c r="C93" s="23" t="s">
        <v>58</v>
      </c>
      <c r="D93" s="23" t="s">
        <v>58</v>
      </c>
      <c r="E93" s="23" t="s">
        <v>58</v>
      </c>
      <c r="F93" s="23" t="s">
        <v>73</v>
      </c>
      <c r="G93" s="73" t="s">
        <v>73</v>
      </c>
    </row>
    <row r="94" spans="1:22" x14ac:dyDescent="0.25">
      <c r="A94" s="44"/>
      <c r="B94" s="92" t="s">
        <v>123</v>
      </c>
      <c r="C94" s="23" t="s">
        <v>58</v>
      </c>
      <c r="D94" s="23" t="s">
        <v>58</v>
      </c>
      <c r="E94" s="23" t="s">
        <v>58</v>
      </c>
      <c r="F94" s="23" t="s">
        <v>58</v>
      </c>
      <c r="G94" s="73" t="s">
        <v>73</v>
      </c>
    </row>
    <row r="95" spans="1:22" x14ac:dyDescent="0.25">
      <c r="A95" s="44"/>
      <c r="B95" s="97" t="s">
        <v>88</v>
      </c>
      <c r="C95" s="102" t="s">
        <v>0</v>
      </c>
      <c r="D95" s="103" t="s">
        <v>83</v>
      </c>
      <c r="E95" s="103" t="s">
        <v>84</v>
      </c>
      <c r="F95" s="103" t="s">
        <v>86</v>
      </c>
      <c r="G95" s="103" t="s">
        <v>85</v>
      </c>
    </row>
    <row r="96" spans="1:22" x14ac:dyDescent="0.25">
      <c r="A96" s="44"/>
      <c r="B96" s="92" t="s">
        <v>81</v>
      </c>
      <c r="C96" s="23" t="s">
        <v>73</v>
      </c>
      <c r="D96" s="23" t="s">
        <v>58</v>
      </c>
      <c r="E96" s="23" t="s">
        <v>58</v>
      </c>
      <c r="F96" s="23" t="s">
        <v>58</v>
      </c>
      <c r="G96" s="73" t="s">
        <v>58</v>
      </c>
    </row>
    <row r="97" spans="1:7" x14ac:dyDescent="0.25">
      <c r="A97" s="44"/>
      <c r="B97" s="92" t="s">
        <v>82</v>
      </c>
      <c r="C97" s="23" t="s">
        <v>73</v>
      </c>
      <c r="D97" s="23" t="s">
        <v>73</v>
      </c>
      <c r="E97" s="23" t="s">
        <v>73</v>
      </c>
      <c r="F97" s="23" t="s">
        <v>73</v>
      </c>
      <c r="G97" s="73" t="s">
        <v>73</v>
      </c>
    </row>
    <row r="98" spans="1:7" x14ac:dyDescent="0.25">
      <c r="A98" s="44"/>
      <c r="B98" s="92" t="s">
        <v>89</v>
      </c>
      <c r="C98" s="23" t="s">
        <v>105</v>
      </c>
      <c r="D98" s="23" t="s">
        <v>105</v>
      </c>
      <c r="E98" s="23" t="s">
        <v>105</v>
      </c>
      <c r="F98" s="23" t="s">
        <v>105</v>
      </c>
      <c r="G98" s="23" t="s">
        <v>105</v>
      </c>
    </row>
    <row r="99" spans="1:7" x14ac:dyDescent="0.25">
      <c r="A99" s="44"/>
      <c r="B99" s="92" t="s">
        <v>90</v>
      </c>
      <c r="C99" s="23" t="s">
        <v>58</v>
      </c>
      <c r="D99" s="23" t="s">
        <v>58</v>
      </c>
      <c r="E99" s="23" t="s">
        <v>58</v>
      </c>
      <c r="F99" s="23" t="s">
        <v>73</v>
      </c>
      <c r="G99" s="73" t="s">
        <v>73</v>
      </c>
    </row>
    <row r="100" spans="1:7" x14ac:dyDescent="0.25">
      <c r="A100" s="44"/>
      <c r="B100" s="92" t="s">
        <v>91</v>
      </c>
      <c r="C100" s="23" t="s">
        <v>58</v>
      </c>
      <c r="D100" s="23" t="s">
        <v>58</v>
      </c>
      <c r="E100" s="23" t="s">
        <v>58</v>
      </c>
      <c r="F100" s="23" t="s">
        <v>73</v>
      </c>
      <c r="G100" s="73" t="s">
        <v>73</v>
      </c>
    </row>
    <row r="101" spans="1:7" x14ac:dyDescent="0.25">
      <c r="A101" s="44"/>
      <c r="B101" s="92" t="s">
        <v>92</v>
      </c>
      <c r="C101" s="23" t="s">
        <v>105</v>
      </c>
      <c r="D101" s="23" t="s">
        <v>105</v>
      </c>
      <c r="E101" s="23" t="s">
        <v>105</v>
      </c>
      <c r="F101" s="23" t="s">
        <v>73</v>
      </c>
      <c r="G101" s="73" t="s">
        <v>58</v>
      </c>
    </row>
    <row r="102" spans="1:7" x14ac:dyDescent="0.25">
      <c r="A102" s="44"/>
      <c r="B102" s="92" t="s">
        <v>121</v>
      </c>
      <c r="C102" s="23" t="s">
        <v>58</v>
      </c>
      <c r="D102" s="23" t="s">
        <v>58</v>
      </c>
      <c r="E102" s="23" t="s">
        <v>58</v>
      </c>
      <c r="F102" s="23" t="s">
        <v>73</v>
      </c>
      <c r="G102" s="73" t="s">
        <v>73</v>
      </c>
    </row>
    <row r="103" spans="1:7" x14ac:dyDescent="0.25">
      <c r="A103" s="44"/>
      <c r="B103" s="92" t="s">
        <v>93</v>
      </c>
      <c r="C103" s="23" t="s">
        <v>105</v>
      </c>
      <c r="D103" s="23" t="s">
        <v>105</v>
      </c>
      <c r="E103" s="23" t="s">
        <v>105</v>
      </c>
      <c r="F103" s="23" t="s">
        <v>105</v>
      </c>
      <c r="G103" s="73" t="s">
        <v>105</v>
      </c>
    </row>
    <row r="104" spans="1:7" x14ac:dyDescent="0.25">
      <c r="A104" s="44"/>
      <c r="B104" s="92" t="s">
        <v>116</v>
      </c>
      <c r="C104" s="23" t="s">
        <v>58</v>
      </c>
      <c r="D104" s="23" t="s">
        <v>58</v>
      </c>
      <c r="E104" s="23" t="s">
        <v>58</v>
      </c>
      <c r="F104" s="23" t="s">
        <v>73</v>
      </c>
      <c r="G104" s="73" t="s">
        <v>73</v>
      </c>
    </row>
    <row r="105" spans="1:7" x14ac:dyDescent="0.25">
      <c r="A105" s="44"/>
      <c r="B105" s="92" t="s">
        <v>117</v>
      </c>
      <c r="C105" s="23" t="s">
        <v>58</v>
      </c>
      <c r="D105" s="23" t="s">
        <v>58</v>
      </c>
      <c r="E105" s="23" t="s">
        <v>58</v>
      </c>
      <c r="F105" s="23" t="s">
        <v>73</v>
      </c>
      <c r="G105" s="73" t="s">
        <v>73</v>
      </c>
    </row>
    <row r="106" spans="1:7" x14ac:dyDescent="0.25">
      <c r="A106" s="44"/>
      <c r="B106" s="92" t="s">
        <v>118</v>
      </c>
      <c r="C106" s="23" t="s">
        <v>58</v>
      </c>
      <c r="D106" s="23" t="s">
        <v>58</v>
      </c>
      <c r="E106" s="23" t="s">
        <v>58</v>
      </c>
      <c r="F106" s="23" t="s">
        <v>73</v>
      </c>
      <c r="G106" s="73" t="s">
        <v>73</v>
      </c>
    </row>
    <row r="107" spans="1:7" x14ac:dyDescent="0.25">
      <c r="A107" s="44"/>
      <c r="B107" s="92" t="s">
        <v>119</v>
      </c>
      <c r="C107" s="23" t="s">
        <v>58</v>
      </c>
      <c r="D107" s="23" t="s">
        <v>58</v>
      </c>
      <c r="E107" s="23" t="s">
        <v>58</v>
      </c>
      <c r="F107" s="23" t="s">
        <v>73</v>
      </c>
      <c r="G107" s="73" t="s">
        <v>73</v>
      </c>
    </row>
    <row r="108" spans="1:7" x14ac:dyDescent="0.25">
      <c r="A108" s="44"/>
      <c r="B108" s="92" t="s">
        <v>120</v>
      </c>
      <c r="C108" s="23" t="s">
        <v>58</v>
      </c>
      <c r="D108" s="23" t="s">
        <v>58</v>
      </c>
      <c r="E108" s="23" t="s">
        <v>58</v>
      </c>
      <c r="F108" s="23" t="s">
        <v>73</v>
      </c>
      <c r="G108" s="73" t="s">
        <v>73</v>
      </c>
    </row>
    <row r="109" spans="1:7" x14ac:dyDescent="0.25">
      <c r="A109" s="44"/>
      <c r="B109" s="92" t="s">
        <v>122</v>
      </c>
      <c r="C109" s="23" t="s">
        <v>58</v>
      </c>
      <c r="D109" s="23" t="s">
        <v>58</v>
      </c>
      <c r="E109" s="23" t="s">
        <v>58</v>
      </c>
      <c r="F109" s="23" t="s">
        <v>73</v>
      </c>
      <c r="G109" s="73" t="s">
        <v>73</v>
      </c>
    </row>
    <row r="110" spans="1:7" x14ac:dyDescent="0.25">
      <c r="A110" s="44"/>
      <c r="B110" s="92" t="s">
        <v>106</v>
      </c>
      <c r="C110" s="23" t="s">
        <v>58</v>
      </c>
      <c r="D110" s="23" t="s">
        <v>105</v>
      </c>
      <c r="E110" s="23" t="s">
        <v>105</v>
      </c>
      <c r="F110" s="23" t="s">
        <v>73</v>
      </c>
      <c r="G110" s="73" t="s">
        <v>73</v>
      </c>
    </row>
    <row r="111" spans="1:7" ht="20.25" customHeight="1" x14ac:dyDescent="0.25">
      <c r="A111" s="44"/>
      <c r="B111" s="98" t="s">
        <v>94</v>
      </c>
      <c r="C111" s="102" t="s">
        <v>0</v>
      </c>
      <c r="D111" s="103" t="s">
        <v>83</v>
      </c>
      <c r="E111" s="103" t="s">
        <v>84</v>
      </c>
      <c r="F111" s="103" t="s">
        <v>86</v>
      </c>
      <c r="G111" s="103" t="s">
        <v>85</v>
      </c>
    </row>
    <row r="112" spans="1:7" x14ac:dyDescent="0.25">
      <c r="A112" s="44"/>
      <c r="B112" s="92" t="s">
        <v>95</v>
      </c>
      <c r="C112" s="23" t="s">
        <v>105</v>
      </c>
      <c r="D112" s="23" t="s">
        <v>105</v>
      </c>
      <c r="E112" s="23" t="s">
        <v>105</v>
      </c>
      <c r="F112" s="23" t="s">
        <v>73</v>
      </c>
      <c r="G112" s="73" t="s">
        <v>73</v>
      </c>
    </row>
    <row r="113" spans="1:7" x14ac:dyDescent="0.25">
      <c r="A113" s="44"/>
      <c r="B113" s="92" t="s">
        <v>96</v>
      </c>
      <c r="C113" s="23" t="s">
        <v>73</v>
      </c>
      <c r="D113" s="23" t="s">
        <v>73</v>
      </c>
      <c r="E113" s="23" t="s">
        <v>73</v>
      </c>
      <c r="F113" s="23" t="s">
        <v>73</v>
      </c>
      <c r="G113" s="73" t="s">
        <v>73</v>
      </c>
    </row>
    <row r="114" spans="1:7" x14ac:dyDescent="0.25">
      <c r="A114" s="44"/>
      <c r="B114" s="92" t="s">
        <v>97</v>
      </c>
      <c r="C114" s="23" t="s">
        <v>73</v>
      </c>
      <c r="D114" s="23" t="s">
        <v>73</v>
      </c>
      <c r="E114" s="23" t="s">
        <v>73</v>
      </c>
      <c r="F114" s="23" t="s">
        <v>73</v>
      </c>
      <c r="G114" s="73" t="s">
        <v>73</v>
      </c>
    </row>
    <row r="115" spans="1:7" x14ac:dyDescent="0.25">
      <c r="A115" s="44"/>
      <c r="B115" s="93" t="s">
        <v>98</v>
      </c>
      <c r="C115" s="23" t="s">
        <v>73</v>
      </c>
      <c r="D115" s="23" t="s">
        <v>73</v>
      </c>
      <c r="E115" s="23" t="s">
        <v>73</v>
      </c>
      <c r="F115" s="23" t="s">
        <v>58</v>
      </c>
      <c r="G115" s="73" t="s">
        <v>58</v>
      </c>
    </row>
    <row r="116" spans="1:7" x14ac:dyDescent="0.25">
      <c r="A116" s="44"/>
      <c r="B116" s="93" t="s">
        <v>99</v>
      </c>
      <c r="C116" s="23" t="s">
        <v>105</v>
      </c>
      <c r="D116" s="23" t="s">
        <v>105</v>
      </c>
      <c r="E116" s="23" t="s">
        <v>105</v>
      </c>
      <c r="F116" s="23" t="s">
        <v>105</v>
      </c>
      <c r="G116" s="73" t="s">
        <v>105</v>
      </c>
    </row>
    <row r="117" spans="1:7" x14ac:dyDescent="0.25">
      <c r="A117" s="44"/>
      <c r="B117" s="92" t="s">
        <v>100</v>
      </c>
      <c r="C117" s="23" t="s">
        <v>73</v>
      </c>
      <c r="D117" s="23" t="s">
        <v>73</v>
      </c>
      <c r="E117" s="23" t="s">
        <v>73</v>
      </c>
      <c r="F117" s="23" t="s">
        <v>58</v>
      </c>
      <c r="G117" s="73" t="s">
        <v>58</v>
      </c>
    </row>
    <row r="118" spans="1:7" x14ac:dyDescent="0.25">
      <c r="A118" s="44"/>
      <c r="B118" s="92" t="s">
        <v>101</v>
      </c>
      <c r="C118" s="23" t="s">
        <v>105</v>
      </c>
      <c r="D118" s="23" t="s">
        <v>105</v>
      </c>
      <c r="E118" s="23" t="s">
        <v>105</v>
      </c>
      <c r="F118" s="23" t="s">
        <v>105</v>
      </c>
      <c r="G118" s="73" t="s">
        <v>105</v>
      </c>
    </row>
    <row r="119" spans="1:7" x14ac:dyDescent="0.25">
      <c r="A119" s="44"/>
      <c r="B119" s="99" t="s">
        <v>102</v>
      </c>
      <c r="C119" s="23" t="s">
        <v>73</v>
      </c>
      <c r="D119" s="23" t="s">
        <v>73</v>
      </c>
      <c r="E119" s="23" t="s">
        <v>73</v>
      </c>
      <c r="F119" s="23" t="s">
        <v>73</v>
      </c>
      <c r="G119" s="73" t="s">
        <v>73</v>
      </c>
    </row>
    <row r="120" spans="1:7" x14ac:dyDescent="0.25">
      <c r="A120" s="44"/>
      <c r="B120" s="92" t="s">
        <v>103</v>
      </c>
      <c r="C120" s="23" t="s">
        <v>105</v>
      </c>
      <c r="D120" s="23" t="s">
        <v>105</v>
      </c>
      <c r="E120" s="23" t="s">
        <v>105</v>
      </c>
      <c r="F120" s="23" t="s">
        <v>73</v>
      </c>
      <c r="G120" s="73" t="s">
        <v>73</v>
      </c>
    </row>
    <row r="121" spans="1:7" x14ac:dyDescent="0.25">
      <c r="A121" s="44"/>
      <c r="B121" s="92" t="s">
        <v>104</v>
      </c>
      <c r="C121" s="23" t="s">
        <v>105</v>
      </c>
      <c r="D121" s="23" t="s">
        <v>73</v>
      </c>
      <c r="E121" s="23" t="s">
        <v>73</v>
      </c>
      <c r="F121" s="23" t="s">
        <v>73</v>
      </c>
      <c r="G121" s="73" t="s">
        <v>73</v>
      </c>
    </row>
    <row r="122" spans="1:7" x14ac:dyDescent="0.25">
      <c r="A122" s="44"/>
      <c r="B122" s="92" t="s">
        <v>107</v>
      </c>
      <c r="C122" s="23" t="s">
        <v>58</v>
      </c>
      <c r="D122" s="23" t="s">
        <v>105</v>
      </c>
      <c r="E122" s="23" t="s">
        <v>105</v>
      </c>
      <c r="F122" s="23" t="s">
        <v>105</v>
      </c>
      <c r="G122" s="73" t="s">
        <v>105</v>
      </c>
    </row>
    <row r="123" spans="1:7" x14ac:dyDescent="0.25">
      <c r="A123" s="44"/>
      <c r="B123" s="92" t="s">
        <v>108</v>
      </c>
      <c r="C123" s="23" t="s">
        <v>58</v>
      </c>
      <c r="D123" s="23" t="s">
        <v>105</v>
      </c>
      <c r="E123" s="23" t="s">
        <v>105</v>
      </c>
      <c r="F123" s="23" t="s">
        <v>73</v>
      </c>
      <c r="G123" s="73" t="s">
        <v>73</v>
      </c>
    </row>
    <row r="124" spans="1:7" x14ac:dyDescent="0.25">
      <c r="A124" s="44"/>
      <c r="B124" s="92" t="s">
        <v>109</v>
      </c>
      <c r="C124" s="23" t="s">
        <v>58</v>
      </c>
      <c r="D124" s="23" t="s">
        <v>105</v>
      </c>
      <c r="E124" s="23" t="s">
        <v>105</v>
      </c>
      <c r="F124" s="23" t="s">
        <v>105</v>
      </c>
      <c r="G124" s="73" t="s">
        <v>105</v>
      </c>
    </row>
    <row r="125" spans="1:7" x14ac:dyDescent="0.25">
      <c r="A125" s="44"/>
      <c r="B125" s="92" t="s">
        <v>110</v>
      </c>
      <c r="C125" s="23" t="s">
        <v>58</v>
      </c>
      <c r="D125" s="23" t="s">
        <v>105</v>
      </c>
      <c r="E125" s="23" t="s">
        <v>105</v>
      </c>
      <c r="F125" s="23" t="s">
        <v>105</v>
      </c>
      <c r="G125" s="73" t="s">
        <v>105</v>
      </c>
    </row>
    <row r="126" spans="1:7" x14ac:dyDescent="0.25">
      <c r="A126" s="44"/>
      <c r="B126" s="92" t="s">
        <v>111</v>
      </c>
      <c r="C126" s="23" t="s">
        <v>58</v>
      </c>
      <c r="D126" s="23" t="s">
        <v>105</v>
      </c>
      <c r="E126" s="23" t="s">
        <v>105</v>
      </c>
      <c r="F126" s="23" t="s">
        <v>73</v>
      </c>
      <c r="G126" s="73" t="s">
        <v>73</v>
      </c>
    </row>
    <row r="127" spans="1:7" x14ac:dyDescent="0.25">
      <c r="A127" s="44"/>
      <c r="B127" s="92" t="s">
        <v>112</v>
      </c>
      <c r="C127" s="23" t="s">
        <v>58</v>
      </c>
      <c r="D127" s="23" t="s">
        <v>73</v>
      </c>
      <c r="E127" s="23" t="s">
        <v>73</v>
      </c>
      <c r="F127" s="23" t="s">
        <v>58</v>
      </c>
      <c r="G127" s="73" t="s">
        <v>58</v>
      </c>
    </row>
    <row r="128" spans="1:7" x14ac:dyDescent="0.25">
      <c r="A128" s="44"/>
      <c r="B128" s="92"/>
      <c r="G128" s="100"/>
    </row>
    <row r="129" spans="1:25" x14ac:dyDescent="0.25">
      <c r="A129" t="s">
        <v>53</v>
      </c>
      <c r="B129" s="22"/>
    </row>
    <row r="130" spans="1:25" x14ac:dyDescent="0.25">
      <c r="A130" s="44"/>
      <c r="C130" s="110" t="s">
        <v>0</v>
      </c>
      <c r="D130" s="111"/>
      <c r="E130" s="112"/>
      <c r="F130" s="38"/>
      <c r="G130" s="37"/>
      <c r="H130" s="110" t="s">
        <v>1</v>
      </c>
      <c r="I130" s="111"/>
      <c r="J130" s="112"/>
      <c r="L130" s="37"/>
      <c r="M130" s="110" t="s">
        <v>2</v>
      </c>
      <c r="N130" s="111"/>
      <c r="O130" s="112"/>
      <c r="Q130" s="37"/>
      <c r="R130" s="110" t="s">
        <v>42</v>
      </c>
      <c r="S130" s="111"/>
      <c r="T130" s="112"/>
      <c r="V130" s="37"/>
      <c r="W130" s="110" t="s">
        <v>43</v>
      </c>
      <c r="X130" s="111"/>
      <c r="Y130" s="112"/>
    </row>
    <row r="131" spans="1:25" x14ac:dyDescent="0.25">
      <c r="A131" s="44"/>
      <c r="B131" s="28" t="s">
        <v>32</v>
      </c>
      <c r="C131" s="20" t="s">
        <v>23</v>
      </c>
      <c r="D131" s="20" t="s">
        <v>24</v>
      </c>
      <c r="E131" s="21" t="s">
        <v>25</v>
      </c>
      <c r="F131" s="39"/>
      <c r="G131" s="28" t="s">
        <v>28</v>
      </c>
      <c r="H131" s="20" t="s">
        <v>23</v>
      </c>
      <c r="I131" s="20" t="s">
        <v>24</v>
      </c>
      <c r="J131" s="21" t="s">
        <v>25</v>
      </c>
      <c r="L131" s="28" t="s">
        <v>28</v>
      </c>
      <c r="M131" s="20" t="s">
        <v>23</v>
      </c>
      <c r="N131" s="20" t="s">
        <v>24</v>
      </c>
      <c r="O131" s="21" t="s">
        <v>25</v>
      </c>
      <c r="Q131" s="28" t="s">
        <v>28</v>
      </c>
      <c r="R131" s="20" t="s">
        <v>23</v>
      </c>
      <c r="S131" s="20" t="s">
        <v>24</v>
      </c>
      <c r="T131" s="21" t="s">
        <v>25</v>
      </c>
      <c r="V131" s="28" t="s">
        <v>28</v>
      </c>
      <c r="W131" s="20" t="s">
        <v>23</v>
      </c>
      <c r="X131" s="20" t="s">
        <v>24</v>
      </c>
      <c r="Y131" s="21" t="s">
        <v>25</v>
      </c>
    </row>
    <row r="132" spans="1:25" x14ac:dyDescent="0.25">
      <c r="A132" s="44"/>
      <c r="B132" s="75" t="s">
        <v>59</v>
      </c>
      <c r="C132" s="41">
        <v>2.4500000000000002</v>
      </c>
      <c r="D132" s="27"/>
      <c r="E132" s="27"/>
      <c r="F132" s="40"/>
      <c r="G132" s="75" t="s">
        <v>59</v>
      </c>
      <c r="H132" s="41">
        <v>4.0599999999999996</v>
      </c>
      <c r="I132" s="27"/>
      <c r="J132" s="27"/>
      <c r="L132" s="75" t="s">
        <v>59</v>
      </c>
      <c r="M132" s="41">
        <f>4.56</f>
        <v>4.5599999999999996</v>
      </c>
      <c r="N132" s="27"/>
      <c r="O132" s="27"/>
      <c r="Q132" s="75" t="s">
        <v>59</v>
      </c>
      <c r="R132" s="41">
        <v>5.17</v>
      </c>
      <c r="S132" s="27"/>
      <c r="T132" s="27"/>
      <c r="V132" s="75" t="s">
        <v>59</v>
      </c>
      <c r="W132" s="41">
        <v>3.63</v>
      </c>
      <c r="X132" s="27"/>
      <c r="Y132" s="27"/>
    </row>
    <row r="133" spans="1:25" x14ac:dyDescent="0.25">
      <c r="A133" s="44"/>
      <c r="B133" s="75" t="s">
        <v>60</v>
      </c>
      <c r="C133" s="41">
        <v>1</v>
      </c>
      <c r="D133" s="27"/>
      <c r="E133" s="27"/>
      <c r="F133" s="40"/>
      <c r="G133" s="75" t="s">
        <v>60</v>
      </c>
      <c r="H133" s="27">
        <v>1</v>
      </c>
      <c r="I133" s="27"/>
      <c r="J133" s="27"/>
      <c r="L133" s="75" t="s">
        <v>60</v>
      </c>
      <c r="M133" s="27">
        <v>1</v>
      </c>
      <c r="N133" s="27"/>
      <c r="O133" s="27"/>
      <c r="Q133" s="75" t="s">
        <v>60</v>
      </c>
      <c r="R133" s="41">
        <v>1</v>
      </c>
      <c r="S133" s="27"/>
      <c r="T133" s="27"/>
      <c r="V133" s="75" t="s">
        <v>60</v>
      </c>
      <c r="W133" s="41">
        <v>1</v>
      </c>
      <c r="X133" s="27"/>
      <c r="Y133" s="27"/>
    </row>
    <row r="134" spans="1:25" x14ac:dyDescent="0.25">
      <c r="A134" s="44"/>
      <c r="B134" s="75" t="s">
        <v>64</v>
      </c>
      <c r="C134" s="41">
        <v>8</v>
      </c>
      <c r="D134" s="41"/>
      <c r="E134" s="41"/>
      <c r="F134" s="40"/>
      <c r="G134" s="75" t="s">
        <v>64</v>
      </c>
      <c r="H134" s="41">
        <v>7.76</v>
      </c>
      <c r="I134" s="41"/>
      <c r="J134" s="41"/>
      <c r="L134" s="75" t="s">
        <v>64</v>
      </c>
      <c r="M134" s="41">
        <v>7.94</v>
      </c>
      <c r="N134" s="41"/>
      <c r="O134" s="41"/>
      <c r="Q134" s="75" t="s">
        <v>64</v>
      </c>
      <c r="R134" s="41">
        <v>8.93</v>
      </c>
      <c r="S134" s="41"/>
      <c r="T134" s="41"/>
      <c r="V134" s="75" t="s">
        <v>64</v>
      </c>
      <c r="W134" s="41">
        <v>9.92</v>
      </c>
      <c r="X134" s="41"/>
      <c r="Y134" s="41"/>
    </row>
    <row r="135" spans="1:25" x14ac:dyDescent="0.25">
      <c r="A135" s="44"/>
      <c r="B135" s="75" t="s">
        <v>63</v>
      </c>
      <c r="C135" s="41">
        <v>1</v>
      </c>
      <c r="D135" s="41"/>
      <c r="E135" s="41"/>
      <c r="F135" s="40"/>
      <c r="G135" s="75" t="s">
        <v>63</v>
      </c>
      <c r="H135" s="41">
        <v>1</v>
      </c>
      <c r="I135" s="41"/>
      <c r="J135" s="41"/>
      <c r="L135" s="75" t="s">
        <v>63</v>
      </c>
      <c r="M135" s="41">
        <v>1</v>
      </c>
      <c r="N135" s="41"/>
      <c r="O135" s="41"/>
      <c r="Q135" s="75" t="s">
        <v>63</v>
      </c>
      <c r="R135" s="41">
        <v>1</v>
      </c>
      <c r="S135" s="41"/>
      <c r="T135" s="41"/>
      <c r="V135" s="75" t="s">
        <v>63</v>
      </c>
      <c r="W135" s="41">
        <v>1</v>
      </c>
      <c r="X135" s="41"/>
      <c r="Y135" s="41"/>
    </row>
    <row r="136" spans="1:25" x14ac:dyDescent="0.25">
      <c r="A136" s="44"/>
      <c r="B136" s="75" t="s">
        <v>61</v>
      </c>
      <c r="C136" s="41">
        <v>0.89</v>
      </c>
      <c r="D136" s="41"/>
      <c r="E136" s="41"/>
      <c r="F136" s="40"/>
      <c r="G136" s="75" t="s">
        <v>61</v>
      </c>
      <c r="H136" s="41">
        <v>2.29</v>
      </c>
      <c r="I136" s="41"/>
      <c r="J136" s="41"/>
      <c r="L136" s="75" t="s">
        <v>61</v>
      </c>
      <c r="M136" s="41">
        <v>2.4500000000000002</v>
      </c>
      <c r="N136" s="41"/>
      <c r="O136" s="41"/>
      <c r="Q136" s="75" t="s">
        <v>61</v>
      </c>
      <c r="R136" s="41">
        <v>1.6</v>
      </c>
      <c r="S136" s="41"/>
      <c r="T136" s="41"/>
      <c r="V136" s="75" t="s">
        <v>61</v>
      </c>
      <c r="W136" s="41">
        <v>2.8</v>
      </c>
      <c r="X136" s="41"/>
      <c r="Y136" s="41"/>
    </row>
    <row r="137" spans="1:25" x14ac:dyDescent="0.25">
      <c r="A137" s="44"/>
      <c r="B137" s="75" t="s">
        <v>62</v>
      </c>
      <c r="C137" s="41">
        <v>0</v>
      </c>
      <c r="D137" s="41"/>
      <c r="E137" s="41"/>
      <c r="F137" s="40"/>
      <c r="G137" s="75" t="s">
        <v>62</v>
      </c>
      <c r="H137" s="41">
        <v>0</v>
      </c>
      <c r="I137" s="41"/>
      <c r="J137" s="41"/>
      <c r="L137" s="75" t="s">
        <v>62</v>
      </c>
      <c r="M137" s="41">
        <v>0.53</v>
      </c>
      <c r="N137" s="41"/>
      <c r="O137" s="41"/>
      <c r="Q137" s="75" t="s">
        <v>62</v>
      </c>
      <c r="R137" s="41">
        <v>0.53</v>
      </c>
      <c r="S137" s="41"/>
      <c r="T137" s="41"/>
      <c r="V137" s="75" t="s">
        <v>62</v>
      </c>
      <c r="W137" s="41">
        <v>0.53</v>
      </c>
      <c r="X137" s="41"/>
      <c r="Y137" s="41"/>
    </row>
    <row r="138" spans="1:25" x14ac:dyDescent="0.25">
      <c r="A138" s="44"/>
      <c r="C138" s="40"/>
      <c r="D138" s="40"/>
      <c r="E138" s="40"/>
      <c r="F138" s="40"/>
      <c r="G138" s="40"/>
      <c r="H138" s="40"/>
      <c r="I138" s="40"/>
      <c r="J138" s="40"/>
    </row>
    <row r="139" spans="1:25" x14ac:dyDescent="0.25">
      <c r="A139" s="44"/>
      <c r="C139" s="40"/>
      <c r="D139" s="40"/>
      <c r="E139" s="40"/>
      <c r="F139" s="40"/>
      <c r="G139" s="40"/>
      <c r="H139" s="40"/>
      <c r="I139" s="40"/>
      <c r="J139" s="40"/>
    </row>
    <row r="140" spans="1:25" x14ac:dyDescent="0.25">
      <c r="A140" s="44" t="s">
        <v>57</v>
      </c>
      <c r="C140" s="40"/>
      <c r="D140" s="40"/>
      <c r="E140" s="40"/>
      <c r="F140" s="40"/>
      <c r="G140" s="40"/>
      <c r="H140" s="40"/>
      <c r="I140" s="40"/>
      <c r="J140" s="40"/>
    </row>
    <row r="141" spans="1:25" x14ac:dyDescent="0.25">
      <c r="A141" s="44"/>
      <c r="C141" s="106" t="s">
        <v>33</v>
      </c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</row>
    <row r="142" spans="1:25" x14ac:dyDescent="0.25">
      <c r="A142" s="44"/>
      <c r="C142" s="105" t="s">
        <v>0</v>
      </c>
      <c r="D142" s="105"/>
      <c r="E142" s="108" t="s">
        <v>1</v>
      </c>
      <c r="F142" s="109"/>
      <c r="G142" s="105" t="s">
        <v>2</v>
      </c>
      <c r="H142" s="105"/>
      <c r="I142" s="105" t="s">
        <v>42</v>
      </c>
      <c r="J142" s="105"/>
      <c r="K142" s="105" t="s">
        <v>43</v>
      </c>
      <c r="L142" s="105"/>
    </row>
    <row r="143" spans="1:25" x14ac:dyDescent="0.25">
      <c r="A143" s="44"/>
      <c r="C143" s="64" t="s">
        <v>35</v>
      </c>
      <c r="D143" s="64" t="s">
        <v>34</v>
      </c>
      <c r="E143" s="64" t="s">
        <v>36</v>
      </c>
      <c r="F143" s="64" t="s">
        <v>34</v>
      </c>
      <c r="G143" s="64" t="s">
        <v>36</v>
      </c>
      <c r="H143" s="64" t="s">
        <v>34</v>
      </c>
      <c r="I143" s="64" t="s">
        <v>36</v>
      </c>
      <c r="J143" s="64" t="s">
        <v>34</v>
      </c>
      <c r="K143" s="64" t="s">
        <v>36</v>
      </c>
      <c r="L143" s="64" t="s">
        <v>34</v>
      </c>
    </row>
    <row r="144" spans="1:25" ht="27.75" customHeight="1" x14ac:dyDescent="0.25">
      <c r="A144" s="44"/>
      <c r="B144" s="26" t="s">
        <v>37</v>
      </c>
      <c r="C144" s="41">
        <v>3</v>
      </c>
      <c r="D144" s="41">
        <f>C132</f>
        <v>2.4500000000000002</v>
      </c>
      <c r="E144" s="41">
        <v>5</v>
      </c>
      <c r="F144" s="41">
        <f>H132</f>
        <v>4.0599999999999996</v>
      </c>
      <c r="G144" s="41">
        <v>6</v>
      </c>
      <c r="H144" s="41">
        <f>M132</f>
        <v>4.5599999999999996</v>
      </c>
      <c r="I144" s="41">
        <v>7</v>
      </c>
      <c r="J144" s="41">
        <f>R132</f>
        <v>5.17</v>
      </c>
      <c r="K144" s="41">
        <v>6</v>
      </c>
      <c r="L144" s="41">
        <f>W132</f>
        <v>3.63</v>
      </c>
    </row>
    <row r="145" spans="1:14" x14ac:dyDescent="0.25">
      <c r="A145" s="44"/>
      <c r="B145" s="42"/>
      <c r="C145" s="40"/>
      <c r="D145" s="40"/>
      <c r="E145" s="40"/>
      <c r="F145" s="40"/>
      <c r="G145" s="40"/>
      <c r="H145" s="40"/>
      <c r="I145" s="40"/>
      <c r="J145" s="40"/>
    </row>
    <row r="146" spans="1:14" x14ac:dyDescent="0.25">
      <c r="A146" s="44"/>
      <c r="B146" s="42"/>
      <c r="C146" s="40"/>
      <c r="D146" s="40"/>
      <c r="E146" s="40"/>
      <c r="F146" s="40"/>
      <c r="G146" s="40"/>
      <c r="H146" s="40"/>
      <c r="I146" s="40"/>
      <c r="J146" s="40"/>
    </row>
    <row r="147" spans="1:14" x14ac:dyDescent="0.25">
      <c r="A147" s="44" t="s">
        <v>54</v>
      </c>
      <c r="C147" s="40"/>
      <c r="D147" s="40"/>
      <c r="E147" s="40"/>
      <c r="F147" s="40"/>
      <c r="G147" s="40"/>
      <c r="H147" s="40"/>
      <c r="J147" s="85"/>
    </row>
    <row r="148" spans="1:14" x14ac:dyDescent="0.25">
      <c r="A148" s="44"/>
      <c r="C148" s="105" t="s">
        <v>29</v>
      </c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</row>
    <row r="149" spans="1:14" x14ac:dyDescent="0.25">
      <c r="A149" s="44"/>
      <c r="C149" s="105" t="s">
        <v>0</v>
      </c>
      <c r="D149" s="105"/>
      <c r="E149" s="108" t="s">
        <v>1</v>
      </c>
      <c r="F149" s="109"/>
      <c r="G149" s="105" t="s">
        <v>2</v>
      </c>
      <c r="H149" s="105"/>
      <c r="I149" s="105" t="s">
        <v>42</v>
      </c>
      <c r="J149" s="105"/>
      <c r="K149" s="105" t="s">
        <v>43</v>
      </c>
      <c r="L149" s="105"/>
    </row>
    <row r="150" spans="1:14" x14ac:dyDescent="0.25">
      <c r="A150" s="44"/>
      <c r="C150" s="41" t="s">
        <v>35</v>
      </c>
      <c r="D150" s="41" t="s">
        <v>34</v>
      </c>
      <c r="E150" s="41" t="s">
        <v>36</v>
      </c>
      <c r="F150" s="41" t="s">
        <v>34</v>
      </c>
      <c r="G150" s="41" t="s">
        <v>36</v>
      </c>
      <c r="H150" s="41" t="s">
        <v>34</v>
      </c>
      <c r="I150" s="41" t="s">
        <v>36</v>
      </c>
      <c r="J150" s="41" t="s">
        <v>34</v>
      </c>
      <c r="K150" s="41" t="s">
        <v>36</v>
      </c>
      <c r="L150" s="41" t="s">
        <v>34</v>
      </c>
    </row>
    <row r="151" spans="1:14" ht="30" x14ac:dyDescent="0.25">
      <c r="A151" s="44"/>
      <c r="B151" s="53" t="s">
        <v>23</v>
      </c>
      <c r="C151" s="49" t="s">
        <v>65</v>
      </c>
      <c r="D151" s="49" t="s">
        <v>124</v>
      </c>
      <c r="E151" s="51">
        <v>6</v>
      </c>
      <c r="F151" s="49" t="s">
        <v>124</v>
      </c>
      <c r="G151" s="41">
        <v>5</v>
      </c>
      <c r="H151" s="49" t="s">
        <v>124</v>
      </c>
      <c r="I151" s="41">
        <v>5</v>
      </c>
      <c r="J151" s="49" t="s">
        <v>124</v>
      </c>
      <c r="K151" s="41">
        <v>13</v>
      </c>
      <c r="L151" s="49" t="s">
        <v>124</v>
      </c>
    </row>
    <row r="152" spans="1:14" ht="17.25" customHeight="1" x14ac:dyDescent="0.25">
      <c r="B152" s="42"/>
      <c r="C152" s="104" t="s">
        <v>125</v>
      </c>
      <c r="D152" s="104"/>
      <c r="E152" s="104"/>
      <c r="F152" s="104"/>
      <c r="G152" s="104"/>
      <c r="H152" s="104"/>
      <c r="I152" s="104"/>
      <c r="J152" s="104"/>
      <c r="K152" s="104"/>
      <c r="L152" s="104"/>
    </row>
    <row r="153" spans="1:14" x14ac:dyDescent="0.25">
      <c r="C153" s="46"/>
      <c r="D153" s="46"/>
      <c r="E153" s="46"/>
      <c r="F153" s="46"/>
      <c r="G153" s="46"/>
      <c r="H153" s="40"/>
      <c r="I153" s="40"/>
      <c r="J153" s="40"/>
    </row>
    <row r="154" spans="1:14" ht="49.5" customHeight="1" x14ac:dyDescent="0.25">
      <c r="A154" t="s">
        <v>55</v>
      </c>
      <c r="C154" s="46"/>
      <c r="D154" s="46"/>
      <c r="E154" s="46"/>
      <c r="F154" s="46"/>
      <c r="H154" s="86"/>
      <c r="I154" s="40"/>
      <c r="J154" s="40"/>
    </row>
    <row r="155" spans="1:14" ht="16.149999999999999" customHeight="1" x14ac:dyDescent="0.25">
      <c r="A155" s="44"/>
      <c r="B155" s="6"/>
      <c r="C155" s="115" t="s">
        <v>30</v>
      </c>
      <c r="D155" s="115"/>
      <c r="E155" s="115"/>
      <c r="F155" s="115"/>
      <c r="G155" s="115"/>
      <c r="H155" s="115"/>
      <c r="I155" s="115"/>
    </row>
    <row r="156" spans="1:14" x14ac:dyDescent="0.25">
      <c r="A156" s="44"/>
      <c r="B156" s="52" t="s">
        <v>4</v>
      </c>
      <c r="C156" s="48" t="s">
        <v>0</v>
      </c>
      <c r="D156" s="48" t="s">
        <v>1</v>
      </c>
      <c r="E156" s="48" t="s">
        <v>2</v>
      </c>
      <c r="F156" s="48" t="s">
        <v>42</v>
      </c>
      <c r="G156" s="48" t="s">
        <v>43</v>
      </c>
    </row>
    <row r="157" spans="1:14" ht="30" x14ac:dyDescent="0.25">
      <c r="A157" s="44"/>
      <c r="B157" s="53" t="s">
        <v>23</v>
      </c>
      <c r="C157" s="49" t="s">
        <v>65</v>
      </c>
      <c r="D157" s="76">
        <f>F54</f>
        <v>149070</v>
      </c>
      <c r="E157" s="76">
        <f>I54</f>
        <v>249384</v>
      </c>
      <c r="F157" s="76">
        <f>L54</f>
        <v>170192</v>
      </c>
      <c r="G157" s="76">
        <f>O54</f>
        <v>215815</v>
      </c>
    </row>
    <row r="158" spans="1:14" x14ac:dyDescent="0.25">
      <c r="A158" s="44"/>
      <c r="B158" s="24"/>
      <c r="C158" s="47"/>
      <c r="D158" s="47"/>
      <c r="E158" s="47"/>
      <c r="F158" s="47"/>
      <c r="G158" s="47"/>
    </row>
    <row r="159" spans="1:14" x14ac:dyDescent="0.25">
      <c r="A159" s="44" t="s">
        <v>56</v>
      </c>
      <c r="B159" s="24"/>
    </row>
    <row r="160" spans="1:14" ht="31.5" customHeight="1" x14ac:dyDescent="0.25">
      <c r="A160" s="44"/>
      <c r="C160" s="114" t="s">
        <v>38</v>
      </c>
      <c r="D160" s="114"/>
      <c r="E160" s="114"/>
      <c r="F160" s="114"/>
      <c r="G160" s="114"/>
      <c r="H160" s="114"/>
      <c r="I160" s="114"/>
    </row>
    <row r="161" spans="1:7" x14ac:dyDescent="0.25">
      <c r="A161" s="44"/>
      <c r="B161" s="52" t="s">
        <v>31</v>
      </c>
      <c r="C161" s="48" t="s">
        <v>0</v>
      </c>
      <c r="D161" s="48" t="s">
        <v>1</v>
      </c>
      <c r="E161" s="48" t="s">
        <v>2</v>
      </c>
      <c r="F161" s="48" t="s">
        <v>42</v>
      </c>
      <c r="G161" s="48" t="s">
        <v>43</v>
      </c>
    </row>
    <row r="162" spans="1:7" x14ac:dyDescent="0.25">
      <c r="A162" s="44"/>
      <c r="B162" s="53" t="s">
        <v>23</v>
      </c>
      <c r="C162" s="57">
        <v>0</v>
      </c>
      <c r="D162" s="57">
        <v>0</v>
      </c>
      <c r="E162" s="57">
        <v>0</v>
      </c>
      <c r="F162" s="57">
        <v>0</v>
      </c>
      <c r="G162" s="57">
        <v>0</v>
      </c>
    </row>
    <row r="163" spans="1:7" x14ac:dyDescent="0.25">
      <c r="A163" s="44"/>
      <c r="B163" s="25"/>
      <c r="C163" s="58"/>
      <c r="D163" s="55"/>
      <c r="E163" s="56"/>
    </row>
    <row r="164" spans="1:7" x14ac:dyDescent="0.25">
      <c r="A164" s="44"/>
      <c r="C164" s="59"/>
      <c r="D164" s="54"/>
    </row>
    <row r="165" spans="1:7" x14ac:dyDescent="0.25">
      <c r="A165" s="44"/>
      <c r="C165" s="59"/>
      <c r="D165" s="54"/>
    </row>
    <row r="166" spans="1:7" x14ac:dyDescent="0.25">
      <c r="A166" s="44"/>
      <c r="C166" s="59"/>
      <c r="D166" s="54"/>
    </row>
    <row r="167" spans="1:7" x14ac:dyDescent="0.25">
      <c r="C167" s="54"/>
      <c r="D167" s="54"/>
    </row>
    <row r="170" spans="1:7" x14ac:dyDescent="0.25">
      <c r="B170" s="55"/>
    </row>
    <row r="171" spans="1:7" x14ac:dyDescent="0.25">
      <c r="B171" s="54"/>
    </row>
    <row r="172" spans="1:7" x14ac:dyDescent="0.25">
      <c r="B172" s="54"/>
    </row>
    <row r="173" spans="1:7" x14ac:dyDescent="0.25">
      <c r="B173" s="54"/>
    </row>
    <row r="174" spans="1:7" x14ac:dyDescent="0.25">
      <c r="B174" s="54"/>
    </row>
  </sheetData>
  <mergeCells count="22">
    <mergeCell ref="R130:T130"/>
    <mergeCell ref="W130:Y130"/>
    <mergeCell ref="F12:H12"/>
    <mergeCell ref="C160:I160"/>
    <mergeCell ref="G142:H142"/>
    <mergeCell ref="C149:D149"/>
    <mergeCell ref="G149:H149"/>
    <mergeCell ref="C155:I155"/>
    <mergeCell ref="I149:J149"/>
    <mergeCell ref="K149:L149"/>
    <mergeCell ref="C148:N148"/>
    <mergeCell ref="M130:O130"/>
    <mergeCell ref="E149:F149"/>
    <mergeCell ref="A66:I66"/>
    <mergeCell ref="C130:E130"/>
    <mergeCell ref="H130:J130"/>
    <mergeCell ref="C152:L152"/>
    <mergeCell ref="C142:D142"/>
    <mergeCell ref="C141:N141"/>
    <mergeCell ref="I142:J142"/>
    <mergeCell ref="K142:L142"/>
    <mergeCell ref="E142:F142"/>
  </mergeCells>
  <phoneticPr fontId="1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Stone</dc:creator>
  <cp:lastModifiedBy>sa147801</cp:lastModifiedBy>
  <cp:lastPrinted>2021-06-10T09:22:04Z</cp:lastPrinted>
  <dcterms:created xsi:type="dcterms:W3CDTF">2021-06-10T08:24:48Z</dcterms:created>
  <dcterms:modified xsi:type="dcterms:W3CDTF">2023-05-05T14:52:53Z</dcterms:modified>
</cp:coreProperties>
</file>